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mwh\OneDrive\Documents\1 Main TW Documents Folder\4 BSG Betaminic BFBM\1 Betaminic\2 Referrals &amp; Suport List\"/>
    </mc:Choice>
  </mc:AlternateContent>
  <xr:revisionPtr revIDLastSave="0" documentId="8_{9EE4FFB0-BFCF-4F03-8EA6-06DD1AD26B9F}" xr6:coauthVersionLast="47" xr6:coauthVersionMax="47" xr10:uidLastSave="{00000000-0000-0000-0000-000000000000}"/>
  <bookViews>
    <workbookView xWindow="-108" yWindow="-108" windowWidth="23256" windowHeight="12456" xr2:uid="{8836F784-7B86-4A66-8890-56EF9518D939}"/>
  </bookViews>
  <sheets>
    <sheet name="BSG Monthly Results" sheetId="2" r:id="rId1"/>
    <sheet name="BSG Bot Results" sheetId="3" r:id="rId2"/>
    <sheet name="Sheet1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" i="2" l="1"/>
  <c r="B37" i="2"/>
  <c r="B30" i="2"/>
  <c r="D30" i="2"/>
  <c r="D36" i="2"/>
  <c r="C36" i="2"/>
  <c r="B36" i="2"/>
  <c r="L35" i="2"/>
  <c r="D35" i="2"/>
  <c r="C35" i="2"/>
  <c r="B35" i="2"/>
  <c r="D34" i="2"/>
  <c r="C34" i="2"/>
  <c r="B34" i="2"/>
  <c r="D33" i="2"/>
  <c r="C33" i="2"/>
  <c r="B33" i="2"/>
  <c r="L29" i="2"/>
  <c r="D29" i="2"/>
  <c r="C29" i="2"/>
  <c r="B29" i="2"/>
  <c r="L28" i="2"/>
  <c r="D28" i="2"/>
  <c r="C28" i="2"/>
  <c r="B28" i="2"/>
  <c r="D27" i="2"/>
  <c r="C27" i="2"/>
  <c r="B27" i="2"/>
  <c r="D26" i="2"/>
  <c r="C26" i="2"/>
  <c r="B26" i="2"/>
  <c r="A36" i="2"/>
  <c r="A33" i="2"/>
  <c r="A34" i="2"/>
  <c r="A35" i="2"/>
  <c r="A29" i="2"/>
  <c r="A28" i="2"/>
  <c r="A27" i="2"/>
  <c r="A26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25" i="2"/>
  <c r="L12" i="4"/>
  <c r="L11" i="4"/>
  <c r="L10" i="4"/>
  <c r="L9" i="4"/>
  <c r="L5" i="4"/>
  <c r="L4" i="4"/>
  <c r="L3" i="4"/>
  <c r="L2" i="4"/>
  <c r="P1" i="4" a="1"/>
  <c r="P1" i="4" s="1"/>
  <c r="L22" i="2"/>
  <c r="L21" i="2"/>
  <c r="L20" i="2"/>
  <c r="L19" i="2"/>
  <c r="L36" i="2" s="1"/>
  <c r="L17" i="2"/>
  <c r="L16" i="2"/>
  <c r="L15" i="2"/>
  <c r="L14" i="2"/>
  <c r="L34" i="2" s="1"/>
  <c r="L13" i="2"/>
  <c r="L33" i="2" s="1"/>
  <c r="L9" i="2"/>
  <c r="L3" i="2"/>
  <c r="L4" i="2"/>
  <c r="L10" i="2"/>
  <c r="L8" i="2"/>
  <c r="L2" i="2"/>
  <c r="L26" i="2" s="1"/>
  <c r="L11" i="2"/>
  <c r="L12" i="2"/>
  <c r="L7" i="2"/>
  <c r="L5" i="2"/>
  <c r="L27" i="2" s="1"/>
  <c r="L6" i="2"/>
  <c r="P1" i="2" a="1"/>
  <c r="P1" i="2" s="1"/>
  <c r="P25" i="2" s="1"/>
  <c r="AM25" i="2" l="1"/>
  <c r="BC25" i="2"/>
  <c r="BS25" i="2"/>
  <c r="CI25" i="2"/>
  <c r="CY25" i="2"/>
  <c r="DO25" i="2"/>
  <c r="EE25" i="2"/>
  <c r="EU25" i="2"/>
  <c r="FK25" i="2"/>
  <c r="GA25" i="2"/>
  <c r="FL25" i="2"/>
  <c r="BU25" i="2"/>
  <c r="DA25" i="2"/>
  <c r="FM25" i="2"/>
  <c r="Z25" i="2"/>
  <c r="AP25" i="2"/>
  <c r="BF25" i="2"/>
  <c r="BV25" i="2"/>
  <c r="CL25" i="2"/>
  <c r="DB25" i="2"/>
  <c r="DR25" i="2"/>
  <c r="EH25" i="2"/>
  <c r="EX25" i="2"/>
  <c r="FN25" i="2"/>
  <c r="GD25" i="2"/>
  <c r="AA25" i="2"/>
  <c r="AQ25" i="2"/>
  <c r="BG25" i="2"/>
  <c r="BW25" i="2"/>
  <c r="CM25" i="2"/>
  <c r="DC25" i="2"/>
  <c r="DS25" i="2"/>
  <c r="EI25" i="2"/>
  <c r="EY25" i="2"/>
  <c r="FO25" i="2"/>
  <c r="GE25" i="2"/>
  <c r="W25" i="2"/>
  <c r="CJ25" i="2"/>
  <c r="AO25" i="2"/>
  <c r="EG25" i="2"/>
  <c r="AB25" i="2"/>
  <c r="AR25" i="2"/>
  <c r="BH25" i="2"/>
  <c r="BX25" i="2"/>
  <c r="CN25" i="2"/>
  <c r="DD25" i="2"/>
  <c r="DT25" i="2"/>
  <c r="EJ25" i="2"/>
  <c r="EZ25" i="2"/>
  <c r="FP25" i="2"/>
  <c r="GF25" i="2"/>
  <c r="BT25" i="2"/>
  <c r="BE25" i="2"/>
  <c r="CK25" i="2"/>
  <c r="EW25" i="2"/>
  <c r="AC25" i="2"/>
  <c r="AS25" i="2"/>
  <c r="BI25" i="2"/>
  <c r="BY25" i="2"/>
  <c r="CO25" i="2"/>
  <c r="DE25" i="2"/>
  <c r="DU25" i="2"/>
  <c r="EK25" i="2"/>
  <c r="FA25" i="2"/>
  <c r="FQ25" i="2"/>
  <c r="AD25" i="2"/>
  <c r="AT25" i="2"/>
  <c r="BJ25" i="2"/>
  <c r="BZ25" i="2"/>
  <c r="CP25" i="2"/>
  <c r="DF25" i="2"/>
  <c r="DV25" i="2"/>
  <c r="EL25" i="2"/>
  <c r="FB25" i="2"/>
  <c r="FR25" i="2"/>
  <c r="AN25" i="2"/>
  <c r="GB25" i="2"/>
  <c r="Y25" i="2"/>
  <c r="DQ25" i="2"/>
  <c r="GC25" i="2"/>
  <c r="AE25" i="2"/>
  <c r="AU25" i="2"/>
  <c r="BK25" i="2"/>
  <c r="CA25" i="2"/>
  <c r="CQ25" i="2"/>
  <c r="DG25" i="2"/>
  <c r="DW25" i="2"/>
  <c r="EM25" i="2"/>
  <c r="FC25" i="2"/>
  <c r="FS25" i="2"/>
  <c r="AF25" i="2"/>
  <c r="AV25" i="2"/>
  <c r="BL25" i="2"/>
  <c r="CB25" i="2"/>
  <c r="CR25" i="2"/>
  <c r="DH25" i="2"/>
  <c r="DX25" i="2"/>
  <c r="EN25" i="2"/>
  <c r="FD25" i="2"/>
  <c r="FT25" i="2"/>
  <c r="BD25" i="2"/>
  <c r="AG25" i="2"/>
  <c r="EO25" i="2"/>
  <c r="R25" i="2"/>
  <c r="AH25" i="2"/>
  <c r="AX25" i="2"/>
  <c r="BN25" i="2"/>
  <c r="CD25" i="2"/>
  <c r="CT25" i="2"/>
  <c r="DJ25" i="2"/>
  <c r="DZ25" i="2"/>
  <c r="EP25" i="2"/>
  <c r="FF25" i="2"/>
  <c r="FV25" i="2"/>
  <c r="DP25" i="2"/>
  <c r="Q25" i="2"/>
  <c r="DY25" i="2"/>
  <c r="S25" i="2"/>
  <c r="AI25" i="2"/>
  <c r="AY25" i="2"/>
  <c r="BO25" i="2"/>
  <c r="CE25" i="2"/>
  <c r="CU25" i="2"/>
  <c r="DK25" i="2"/>
  <c r="EA25" i="2"/>
  <c r="EQ25" i="2"/>
  <c r="FG25" i="2"/>
  <c r="FW25" i="2"/>
  <c r="EV25" i="2"/>
  <c r="CC25" i="2"/>
  <c r="T25" i="2"/>
  <c r="AJ25" i="2"/>
  <c r="AZ25" i="2"/>
  <c r="BP25" i="2"/>
  <c r="CF25" i="2"/>
  <c r="CV25" i="2"/>
  <c r="DL25" i="2"/>
  <c r="EB25" i="2"/>
  <c r="ER25" i="2"/>
  <c r="FH25" i="2"/>
  <c r="FX25" i="2"/>
  <c r="X25" i="2"/>
  <c r="EF25" i="2"/>
  <c r="BM25" i="2"/>
  <c r="DI25" i="2"/>
  <c r="FE25" i="2"/>
  <c r="U25" i="2"/>
  <c r="AK25" i="2"/>
  <c r="BA25" i="2"/>
  <c r="BQ25" i="2"/>
  <c r="CG25" i="2"/>
  <c r="CW25" i="2"/>
  <c r="DM25" i="2"/>
  <c r="EC25" i="2"/>
  <c r="ES25" i="2"/>
  <c r="FI25" i="2"/>
  <c r="FY25" i="2"/>
  <c r="CZ25" i="2"/>
  <c r="AW25" i="2"/>
  <c r="CS25" i="2"/>
  <c r="FU25" i="2"/>
  <c r="V25" i="2"/>
  <c r="AL25" i="2"/>
  <c r="BB25" i="2"/>
  <c r="BR25" i="2"/>
  <c r="CH25" i="2"/>
  <c r="CX25" i="2"/>
  <c r="DN25" i="2"/>
  <c r="ED25" i="2"/>
  <c r="ET25" i="2"/>
  <c r="FJ25" i="2"/>
  <c r="FZ25" i="2"/>
  <c r="G8" i="2"/>
  <c r="EG43" i="3"/>
  <c r="EF43" i="3"/>
  <c r="EE43" i="3"/>
  <c r="EC43" i="3"/>
  <c r="M3" i="2" s="1"/>
  <c r="ED43" i="3"/>
  <c r="N3" i="2" s="1"/>
  <c r="DY43" i="3"/>
  <c r="W43" i="3"/>
  <c r="T43" i="3"/>
  <c r="U43" i="3" s="1"/>
  <c r="S43" i="3"/>
  <c r="R43" i="3"/>
  <c r="Q43" i="3"/>
  <c r="M43" i="3"/>
  <c r="EI42" i="3"/>
  <c r="EH42" i="3"/>
  <c r="EG42" i="3"/>
  <c r="EF42" i="3"/>
  <c r="EE42" i="3"/>
  <c r="EC42" i="3"/>
  <c r="ED42" i="3"/>
  <c r="DY42" i="3"/>
  <c r="W42" i="3"/>
  <c r="U42" i="3"/>
  <c r="Q42" i="3"/>
  <c r="M42" i="3"/>
  <c r="IF43" i="3"/>
  <c r="IE43" i="3"/>
  <c r="ID43" i="3"/>
  <c r="P22" i="2" s="1" a="1"/>
  <c r="P22" i="2" s="1"/>
  <c r="IC43" i="3"/>
  <c r="M22" i="2" s="1"/>
  <c r="IF42" i="3"/>
  <c r="IE42" i="3"/>
  <c r="ID42" i="3"/>
  <c r="IC42" i="3"/>
  <c r="IF41" i="3"/>
  <c r="IE41" i="3"/>
  <c r="IG41" i="3" s="1"/>
  <c r="ID41" i="3"/>
  <c r="IC41" i="3"/>
  <c r="IF40" i="3"/>
  <c r="IE40" i="3"/>
  <c r="ID40" i="3"/>
  <c r="IC40" i="3"/>
  <c r="IF39" i="3"/>
  <c r="IG39" i="3" s="1"/>
  <c r="IE39" i="3"/>
  <c r="ID39" i="3"/>
  <c r="IC39" i="3"/>
  <c r="IF38" i="3"/>
  <c r="IG38" i="3" s="1"/>
  <c r="IE38" i="3"/>
  <c r="ID38" i="3"/>
  <c r="IC38" i="3"/>
  <c r="IG37" i="3"/>
  <c r="IF37" i="3"/>
  <c r="IE37" i="3"/>
  <c r="ID37" i="3"/>
  <c r="IC37" i="3"/>
  <c r="IF36" i="3"/>
  <c r="IG36" i="3" s="1"/>
  <c r="IE36" i="3"/>
  <c r="ID36" i="3"/>
  <c r="IC36" i="3"/>
  <c r="IF35" i="3"/>
  <c r="IG35" i="3" s="1"/>
  <c r="IE35" i="3"/>
  <c r="ID35" i="3"/>
  <c r="IC35" i="3"/>
  <c r="IF34" i="3"/>
  <c r="IG34" i="3" s="1"/>
  <c r="IE34" i="3"/>
  <c r="ID34" i="3"/>
  <c r="IC34" i="3"/>
  <c r="IG33" i="3"/>
  <c r="IF33" i="3"/>
  <c r="IE33" i="3"/>
  <c r="ID33" i="3"/>
  <c r="IC33" i="3"/>
  <c r="IF32" i="3"/>
  <c r="IE32" i="3"/>
  <c r="IG32" i="3" s="1"/>
  <c r="ID32" i="3"/>
  <c r="IC32" i="3"/>
  <c r="IG31" i="3"/>
  <c r="IF31" i="3"/>
  <c r="IE31" i="3"/>
  <c r="ID31" i="3"/>
  <c r="IC31" i="3"/>
  <c r="IF30" i="3"/>
  <c r="IG30" i="3" s="1"/>
  <c r="IE30" i="3"/>
  <c r="ID30" i="3"/>
  <c r="IC30" i="3"/>
  <c r="IF29" i="3"/>
  <c r="IG29" i="3" s="1"/>
  <c r="IE29" i="3"/>
  <c r="ID29" i="3"/>
  <c r="IC29" i="3"/>
  <c r="IF28" i="3"/>
  <c r="IG28" i="3" s="1"/>
  <c r="IE28" i="3"/>
  <c r="ID28" i="3"/>
  <c r="IC28" i="3"/>
  <c r="IF27" i="3"/>
  <c r="IG27" i="3" s="1"/>
  <c r="IE27" i="3"/>
  <c r="ID27" i="3"/>
  <c r="IC27" i="3"/>
  <c r="IG26" i="3"/>
  <c r="IF26" i="3"/>
  <c r="IE26" i="3"/>
  <c r="ID26" i="3"/>
  <c r="IC26" i="3"/>
  <c r="IG25" i="3"/>
  <c r="IF25" i="3"/>
  <c r="IE25" i="3"/>
  <c r="ID25" i="3"/>
  <c r="IC25" i="3"/>
  <c r="IF24" i="3"/>
  <c r="IE24" i="3"/>
  <c r="IG24" i="3" s="1"/>
  <c r="ID24" i="3"/>
  <c r="IC24" i="3"/>
  <c r="IF23" i="3"/>
  <c r="IG23" i="3" s="1"/>
  <c r="IE23" i="3"/>
  <c r="ID23" i="3"/>
  <c r="IC23" i="3"/>
  <c r="IF22" i="3"/>
  <c r="IG22" i="3" s="1"/>
  <c r="IE22" i="3"/>
  <c r="ID22" i="3"/>
  <c r="IC22" i="3"/>
  <c r="IG21" i="3"/>
  <c r="IF21" i="3"/>
  <c r="IE21" i="3"/>
  <c r="ID21" i="3"/>
  <c r="IC21" i="3"/>
  <c r="IF20" i="3"/>
  <c r="IG20" i="3" s="1"/>
  <c r="IE20" i="3"/>
  <c r="ID20" i="3"/>
  <c r="IC20" i="3"/>
  <c r="IF19" i="3"/>
  <c r="IG19" i="3" s="1"/>
  <c r="IE19" i="3"/>
  <c r="ID19" i="3"/>
  <c r="IC19" i="3"/>
  <c r="IF18" i="3"/>
  <c r="IG18" i="3" s="1"/>
  <c r="IE18" i="3"/>
  <c r="ID18" i="3"/>
  <c r="IC18" i="3"/>
  <c r="IG17" i="3"/>
  <c r="IF17" i="3"/>
  <c r="IE17" i="3"/>
  <c r="ID17" i="3"/>
  <c r="IC17" i="3"/>
  <c r="IF16" i="3"/>
  <c r="IE16" i="3"/>
  <c r="IG16" i="3" s="1"/>
  <c r="ID16" i="3"/>
  <c r="IC16" i="3"/>
  <c r="IG15" i="3"/>
  <c r="IF15" i="3"/>
  <c r="IE15" i="3"/>
  <c r="ID15" i="3"/>
  <c r="IC15" i="3"/>
  <c r="IF14" i="3"/>
  <c r="IG14" i="3" s="1"/>
  <c r="IE14" i="3"/>
  <c r="ID14" i="3"/>
  <c r="IC14" i="3"/>
  <c r="IF13" i="3"/>
  <c r="IG13" i="3" s="1"/>
  <c r="IE13" i="3"/>
  <c r="ID13" i="3"/>
  <c r="IC13" i="3"/>
  <c r="IF12" i="3"/>
  <c r="IG12" i="3" s="1"/>
  <c r="IE12" i="3"/>
  <c r="ID12" i="3"/>
  <c r="IC12" i="3"/>
  <c r="IF11" i="3"/>
  <c r="IG11" i="3" s="1"/>
  <c r="IE11" i="3"/>
  <c r="ID11" i="3"/>
  <c r="IC11" i="3"/>
  <c r="IG10" i="3"/>
  <c r="IF10" i="3"/>
  <c r="IE10" i="3"/>
  <c r="ID10" i="3"/>
  <c r="IC10" i="3"/>
  <c r="IG9" i="3"/>
  <c r="IF9" i="3"/>
  <c r="IE9" i="3"/>
  <c r="ID9" i="3"/>
  <c r="IC9" i="3"/>
  <c r="IF8" i="3"/>
  <c r="IG8" i="3" s="1"/>
  <c r="IE8" i="3"/>
  <c r="ID8" i="3"/>
  <c r="IC8" i="3"/>
  <c r="IF7" i="3"/>
  <c r="IG7" i="3" s="1"/>
  <c r="IE7" i="3"/>
  <c r="ID7" i="3"/>
  <c r="IC7" i="3"/>
  <c r="IF6" i="3"/>
  <c r="IG6" i="3" s="1"/>
  <c r="IE6" i="3"/>
  <c r="ID6" i="3"/>
  <c r="IC6" i="3"/>
  <c r="IG5" i="3"/>
  <c r="IF5" i="3"/>
  <c r="IE5" i="3"/>
  <c r="ID5" i="3"/>
  <c r="IC5" i="3"/>
  <c r="IF4" i="3"/>
  <c r="IG4" i="3" s="1"/>
  <c r="IE4" i="3"/>
  <c r="ID4" i="3"/>
  <c r="IC4" i="3"/>
  <c r="IF3" i="3"/>
  <c r="IG3" i="3" s="1"/>
  <c r="IE3" i="3"/>
  <c r="ID3" i="3"/>
  <c r="IC3" i="3"/>
  <c r="HV43" i="3"/>
  <c r="HU43" i="3"/>
  <c r="HT43" i="3"/>
  <c r="P21" i="2" s="1" a="1"/>
  <c r="P21" i="2" s="1"/>
  <c r="HS43" i="3"/>
  <c r="M21" i="2" s="1"/>
  <c r="HV42" i="3"/>
  <c r="HU42" i="3"/>
  <c r="HT42" i="3"/>
  <c r="HS42" i="3"/>
  <c r="HV41" i="3"/>
  <c r="HU41" i="3"/>
  <c r="HT41" i="3"/>
  <c r="HS41" i="3"/>
  <c r="HV40" i="3"/>
  <c r="HU40" i="3"/>
  <c r="HT40" i="3"/>
  <c r="HS40" i="3"/>
  <c r="HV39" i="3"/>
  <c r="HW39" i="3" s="1"/>
  <c r="HU39" i="3"/>
  <c r="HT39" i="3"/>
  <c r="HS39" i="3"/>
  <c r="HV38" i="3"/>
  <c r="HU38" i="3"/>
  <c r="HW38" i="3" s="1"/>
  <c r="HT38" i="3"/>
  <c r="HS38" i="3"/>
  <c r="HW37" i="3"/>
  <c r="HV37" i="3"/>
  <c r="HU37" i="3"/>
  <c r="HT37" i="3"/>
  <c r="HS37" i="3"/>
  <c r="HW36" i="3"/>
  <c r="HV36" i="3"/>
  <c r="HU36" i="3"/>
  <c r="HT36" i="3"/>
  <c r="HS36" i="3"/>
  <c r="HV35" i="3"/>
  <c r="HW35" i="3" s="1"/>
  <c r="HU35" i="3"/>
  <c r="HT35" i="3"/>
  <c r="HS35" i="3"/>
  <c r="HV34" i="3"/>
  <c r="HW34" i="3" s="1"/>
  <c r="HU34" i="3"/>
  <c r="HT34" i="3"/>
  <c r="HS34" i="3"/>
  <c r="HV33" i="3"/>
  <c r="HW33" i="3" s="1"/>
  <c r="HU33" i="3"/>
  <c r="HT33" i="3"/>
  <c r="HS33" i="3"/>
  <c r="HV32" i="3"/>
  <c r="HW32" i="3" s="1"/>
  <c r="HU32" i="3"/>
  <c r="HT32" i="3"/>
  <c r="HS32" i="3"/>
  <c r="HW31" i="3"/>
  <c r="HV31" i="3"/>
  <c r="HU31" i="3"/>
  <c r="HT31" i="3"/>
  <c r="HS31" i="3"/>
  <c r="HV30" i="3"/>
  <c r="HW30" i="3" s="1"/>
  <c r="HU30" i="3"/>
  <c r="HT30" i="3"/>
  <c r="HS30" i="3"/>
  <c r="HW29" i="3"/>
  <c r="HV29" i="3"/>
  <c r="HU29" i="3"/>
  <c r="HT29" i="3"/>
  <c r="HS29" i="3"/>
  <c r="HV28" i="3"/>
  <c r="HW28" i="3" s="1"/>
  <c r="HU28" i="3"/>
  <c r="HT28" i="3"/>
  <c r="HS28" i="3"/>
  <c r="HV27" i="3"/>
  <c r="HW27" i="3" s="1"/>
  <c r="HU27" i="3"/>
  <c r="HT27" i="3"/>
  <c r="HS27" i="3"/>
  <c r="HV26" i="3"/>
  <c r="HW26" i="3" s="1"/>
  <c r="HU26" i="3"/>
  <c r="HT26" i="3"/>
  <c r="HS26" i="3"/>
  <c r="HV25" i="3"/>
  <c r="HW25" i="3" s="1"/>
  <c r="HU25" i="3"/>
  <c r="HT25" i="3"/>
  <c r="HS25" i="3"/>
  <c r="HV24" i="3"/>
  <c r="HU24" i="3"/>
  <c r="HW24" i="3" s="1"/>
  <c r="HT24" i="3"/>
  <c r="HS24" i="3"/>
  <c r="HV23" i="3"/>
  <c r="HW23" i="3" s="1"/>
  <c r="HU23" i="3"/>
  <c r="HT23" i="3"/>
  <c r="HS23" i="3"/>
  <c r="HV22" i="3"/>
  <c r="HU22" i="3"/>
  <c r="HW22" i="3" s="1"/>
  <c r="HT22" i="3"/>
  <c r="HS22" i="3"/>
  <c r="HW21" i="3"/>
  <c r="HV21" i="3"/>
  <c r="HU21" i="3"/>
  <c r="HT21" i="3"/>
  <c r="HS21" i="3"/>
  <c r="HW20" i="3"/>
  <c r="HV20" i="3"/>
  <c r="HU20" i="3"/>
  <c r="HT20" i="3"/>
  <c r="HS20" i="3"/>
  <c r="HV19" i="3"/>
  <c r="HW19" i="3" s="1"/>
  <c r="HU19" i="3"/>
  <c r="HT19" i="3"/>
  <c r="HS19" i="3"/>
  <c r="HV18" i="3"/>
  <c r="HW18" i="3" s="1"/>
  <c r="HU18" i="3"/>
  <c r="HT18" i="3"/>
  <c r="HS18" i="3"/>
  <c r="HW17" i="3"/>
  <c r="HV17" i="3"/>
  <c r="HU17" i="3"/>
  <c r="HT17" i="3"/>
  <c r="HS17" i="3"/>
  <c r="HV16" i="3"/>
  <c r="HW16" i="3" s="1"/>
  <c r="HU16" i="3"/>
  <c r="HT16" i="3"/>
  <c r="HS16" i="3"/>
  <c r="HW15" i="3"/>
  <c r="HV15" i="3"/>
  <c r="HU15" i="3"/>
  <c r="HT15" i="3"/>
  <c r="HS15" i="3"/>
  <c r="HV14" i="3"/>
  <c r="HW14" i="3" s="1"/>
  <c r="HU14" i="3"/>
  <c r="HT14" i="3"/>
  <c r="HS14" i="3"/>
  <c r="HW13" i="3"/>
  <c r="HV13" i="3"/>
  <c r="HU13" i="3"/>
  <c r="HT13" i="3"/>
  <c r="HS13" i="3"/>
  <c r="HV12" i="3"/>
  <c r="HW12" i="3" s="1"/>
  <c r="HU12" i="3"/>
  <c r="HT12" i="3"/>
  <c r="HS12" i="3"/>
  <c r="HV11" i="3"/>
  <c r="HW11" i="3" s="1"/>
  <c r="HU11" i="3"/>
  <c r="HT11" i="3"/>
  <c r="HS11" i="3"/>
  <c r="HV10" i="3"/>
  <c r="HW10" i="3" s="1"/>
  <c r="HU10" i="3"/>
  <c r="HT10" i="3"/>
  <c r="HS10" i="3"/>
  <c r="HV9" i="3"/>
  <c r="HW9" i="3" s="1"/>
  <c r="HU9" i="3"/>
  <c r="HT9" i="3"/>
  <c r="HS9" i="3"/>
  <c r="HV8" i="3"/>
  <c r="HU8" i="3"/>
  <c r="HW8" i="3" s="1"/>
  <c r="HT8" i="3"/>
  <c r="HS8" i="3"/>
  <c r="HV7" i="3"/>
  <c r="HW7" i="3" s="1"/>
  <c r="HU7" i="3"/>
  <c r="HT7" i="3"/>
  <c r="HS7" i="3"/>
  <c r="HV6" i="3"/>
  <c r="HU6" i="3"/>
  <c r="HW6" i="3" s="1"/>
  <c r="HT6" i="3"/>
  <c r="HS6" i="3"/>
  <c r="HW5" i="3"/>
  <c r="HV5" i="3"/>
  <c r="HU5" i="3"/>
  <c r="HT5" i="3"/>
  <c r="HS5" i="3"/>
  <c r="HW4" i="3"/>
  <c r="HV4" i="3"/>
  <c r="HU4" i="3"/>
  <c r="HT4" i="3"/>
  <c r="HS4" i="3"/>
  <c r="HV3" i="3"/>
  <c r="HW3" i="3" s="1"/>
  <c r="HU3" i="3"/>
  <c r="HT3" i="3"/>
  <c r="HS3" i="3"/>
  <c r="HL43" i="3"/>
  <c r="HK43" i="3"/>
  <c r="HJ43" i="3"/>
  <c r="P20" i="2" s="1" a="1"/>
  <c r="P20" i="2" s="1"/>
  <c r="HI43" i="3"/>
  <c r="M20" i="2" s="1"/>
  <c r="HL42" i="3"/>
  <c r="HK42" i="3"/>
  <c r="HJ42" i="3"/>
  <c r="HI42" i="3"/>
  <c r="HL41" i="3"/>
  <c r="HK41" i="3"/>
  <c r="HJ41" i="3"/>
  <c r="HI41" i="3"/>
  <c r="HL40" i="3"/>
  <c r="HM40" i="3" s="1"/>
  <c r="HK40" i="3"/>
  <c r="HJ40" i="3"/>
  <c r="HI40" i="3"/>
  <c r="HL39" i="3"/>
  <c r="HM39" i="3" s="1"/>
  <c r="HK39" i="3"/>
  <c r="HJ39" i="3"/>
  <c r="HI39" i="3"/>
  <c r="HL38" i="3"/>
  <c r="HM38" i="3" s="1"/>
  <c r="HK38" i="3"/>
  <c r="HJ38" i="3"/>
  <c r="HI38" i="3"/>
  <c r="HM37" i="3"/>
  <c r="HL37" i="3"/>
  <c r="HK37" i="3"/>
  <c r="HJ37" i="3"/>
  <c r="HI37" i="3"/>
  <c r="HL36" i="3"/>
  <c r="HM36" i="3" s="1"/>
  <c r="HK36" i="3"/>
  <c r="HJ36" i="3"/>
  <c r="HI36" i="3"/>
  <c r="HL35" i="3"/>
  <c r="HM35" i="3" s="1"/>
  <c r="HK35" i="3"/>
  <c r="HJ35" i="3"/>
  <c r="HI35" i="3"/>
  <c r="HL34" i="3"/>
  <c r="HM34" i="3" s="1"/>
  <c r="HK34" i="3"/>
  <c r="HJ34" i="3"/>
  <c r="HI34" i="3"/>
  <c r="HM33" i="3"/>
  <c r="HL33" i="3"/>
  <c r="HK33" i="3"/>
  <c r="HJ33" i="3"/>
  <c r="HI33" i="3"/>
  <c r="HL32" i="3"/>
  <c r="HM32" i="3" s="1"/>
  <c r="HK32" i="3"/>
  <c r="HJ32" i="3"/>
  <c r="HI32" i="3"/>
  <c r="HM31" i="3"/>
  <c r="HL31" i="3"/>
  <c r="HK31" i="3"/>
  <c r="HJ31" i="3"/>
  <c r="HI31" i="3"/>
  <c r="HL30" i="3"/>
  <c r="HM30" i="3" s="1"/>
  <c r="HK30" i="3"/>
  <c r="HJ30" i="3"/>
  <c r="HI30" i="3"/>
  <c r="HL29" i="3"/>
  <c r="HM29" i="3" s="1"/>
  <c r="HK29" i="3"/>
  <c r="HJ29" i="3"/>
  <c r="HI29" i="3"/>
  <c r="HL28" i="3"/>
  <c r="HM28" i="3" s="1"/>
  <c r="HK28" i="3"/>
  <c r="HJ28" i="3"/>
  <c r="HI28" i="3"/>
  <c r="HL27" i="3"/>
  <c r="HM27" i="3" s="1"/>
  <c r="HK27" i="3"/>
  <c r="HJ27" i="3"/>
  <c r="HI27" i="3"/>
  <c r="HL26" i="3"/>
  <c r="HM26" i="3" s="1"/>
  <c r="HK26" i="3"/>
  <c r="HJ26" i="3"/>
  <c r="HI26" i="3"/>
  <c r="HM25" i="3"/>
  <c r="HL25" i="3"/>
  <c r="HK25" i="3"/>
  <c r="HJ25" i="3"/>
  <c r="HI25" i="3"/>
  <c r="HM24" i="3"/>
  <c r="HL24" i="3"/>
  <c r="HK24" i="3"/>
  <c r="HJ24" i="3"/>
  <c r="HI24" i="3"/>
  <c r="HL23" i="3"/>
  <c r="HM23" i="3" s="1"/>
  <c r="HK23" i="3"/>
  <c r="HJ23" i="3"/>
  <c r="HI23" i="3"/>
  <c r="HL22" i="3"/>
  <c r="HM22" i="3" s="1"/>
  <c r="HK22" i="3"/>
  <c r="HJ22" i="3"/>
  <c r="HI22" i="3"/>
  <c r="HM21" i="3"/>
  <c r="HL21" i="3"/>
  <c r="HK21" i="3"/>
  <c r="HJ21" i="3"/>
  <c r="HI21" i="3"/>
  <c r="HL20" i="3"/>
  <c r="HM20" i="3" s="1"/>
  <c r="HK20" i="3"/>
  <c r="HJ20" i="3"/>
  <c r="HI20" i="3"/>
  <c r="HL19" i="3"/>
  <c r="HM19" i="3" s="1"/>
  <c r="HK19" i="3"/>
  <c r="HJ19" i="3"/>
  <c r="HI19" i="3"/>
  <c r="HL18" i="3"/>
  <c r="HM18" i="3" s="1"/>
  <c r="HK18" i="3"/>
  <c r="HJ18" i="3"/>
  <c r="HI18" i="3"/>
  <c r="HM17" i="3"/>
  <c r="HL17" i="3"/>
  <c r="HK17" i="3"/>
  <c r="HJ17" i="3"/>
  <c r="HI17" i="3"/>
  <c r="HL16" i="3"/>
  <c r="HM16" i="3" s="1"/>
  <c r="HK16" i="3"/>
  <c r="HJ16" i="3"/>
  <c r="HI16" i="3"/>
  <c r="HM15" i="3"/>
  <c r="HL15" i="3"/>
  <c r="HK15" i="3"/>
  <c r="HJ15" i="3"/>
  <c r="HI15" i="3"/>
  <c r="HL14" i="3"/>
  <c r="HM14" i="3" s="1"/>
  <c r="HK14" i="3"/>
  <c r="HJ14" i="3"/>
  <c r="HI14" i="3"/>
  <c r="HL13" i="3"/>
  <c r="HM13" i="3" s="1"/>
  <c r="HK13" i="3"/>
  <c r="HJ13" i="3"/>
  <c r="HI13" i="3"/>
  <c r="HL12" i="3"/>
  <c r="HM12" i="3" s="1"/>
  <c r="HK12" i="3"/>
  <c r="HJ12" i="3"/>
  <c r="HI12" i="3"/>
  <c r="HL11" i="3"/>
  <c r="HM11" i="3" s="1"/>
  <c r="HK11" i="3"/>
  <c r="HJ11" i="3"/>
  <c r="HI11" i="3"/>
  <c r="HL10" i="3"/>
  <c r="HM10" i="3" s="1"/>
  <c r="HK10" i="3"/>
  <c r="HJ10" i="3"/>
  <c r="HI10" i="3"/>
  <c r="HM9" i="3"/>
  <c r="HL9" i="3"/>
  <c r="HK9" i="3"/>
  <c r="HJ9" i="3"/>
  <c r="HI9" i="3"/>
  <c r="HM8" i="3"/>
  <c r="HL8" i="3"/>
  <c r="HK8" i="3"/>
  <c r="HJ8" i="3"/>
  <c r="HI8" i="3"/>
  <c r="HL7" i="3"/>
  <c r="HM7" i="3" s="1"/>
  <c r="HK7" i="3"/>
  <c r="HJ7" i="3"/>
  <c r="HI7" i="3"/>
  <c r="HL6" i="3"/>
  <c r="HM6" i="3" s="1"/>
  <c r="HK6" i="3"/>
  <c r="HJ6" i="3"/>
  <c r="HI6" i="3"/>
  <c r="HM5" i="3"/>
  <c r="HL5" i="3"/>
  <c r="HK5" i="3"/>
  <c r="HJ5" i="3"/>
  <c r="HI5" i="3"/>
  <c r="HL4" i="3"/>
  <c r="HM4" i="3" s="1"/>
  <c r="HK4" i="3"/>
  <c r="HJ4" i="3"/>
  <c r="HI4" i="3"/>
  <c r="HL3" i="3"/>
  <c r="HM3" i="3" s="1"/>
  <c r="HK3" i="3"/>
  <c r="HJ3" i="3"/>
  <c r="HI3" i="3"/>
  <c r="HB43" i="3"/>
  <c r="HA43" i="3"/>
  <c r="GZ43" i="3"/>
  <c r="GY43" i="3"/>
  <c r="HB42" i="3"/>
  <c r="HC42" i="3" s="1"/>
  <c r="HA42" i="3"/>
  <c r="GZ42" i="3"/>
  <c r="GY42" i="3"/>
  <c r="HB41" i="3"/>
  <c r="HA41" i="3"/>
  <c r="GZ41" i="3"/>
  <c r="GY41" i="3"/>
  <c r="HB40" i="3"/>
  <c r="HA40" i="3"/>
  <c r="GZ40" i="3"/>
  <c r="GY40" i="3"/>
  <c r="HC39" i="3"/>
  <c r="HB39" i="3"/>
  <c r="HA39" i="3"/>
  <c r="GZ39" i="3"/>
  <c r="GY39" i="3"/>
  <c r="HC38" i="3"/>
  <c r="HB38" i="3"/>
  <c r="HA38" i="3"/>
  <c r="GZ38" i="3"/>
  <c r="GY38" i="3"/>
  <c r="HC37" i="3"/>
  <c r="HB37" i="3"/>
  <c r="HA37" i="3"/>
  <c r="GZ37" i="3"/>
  <c r="GY37" i="3"/>
  <c r="HB36" i="3"/>
  <c r="HC36" i="3" s="1"/>
  <c r="HA36" i="3"/>
  <c r="GZ36" i="3"/>
  <c r="GY36" i="3"/>
  <c r="HB35" i="3"/>
  <c r="HC35" i="3" s="1"/>
  <c r="HA35" i="3"/>
  <c r="GZ35" i="3"/>
  <c r="GY35" i="3"/>
  <c r="HB34" i="3"/>
  <c r="HC34" i="3" s="1"/>
  <c r="HA34" i="3"/>
  <c r="GZ34" i="3"/>
  <c r="GY34" i="3"/>
  <c r="HC33" i="3"/>
  <c r="HB33" i="3"/>
  <c r="HA33" i="3"/>
  <c r="GZ33" i="3"/>
  <c r="GY33" i="3"/>
  <c r="HB32" i="3"/>
  <c r="HC32" i="3" s="1"/>
  <c r="HA32" i="3"/>
  <c r="GZ32" i="3"/>
  <c r="GY32" i="3"/>
  <c r="HB31" i="3"/>
  <c r="HA31" i="3"/>
  <c r="HC31" i="3" s="1"/>
  <c r="GZ31" i="3"/>
  <c r="GY31" i="3"/>
  <c r="HB30" i="3"/>
  <c r="HC30" i="3" s="1"/>
  <c r="HA30" i="3"/>
  <c r="GZ30" i="3"/>
  <c r="GY30" i="3"/>
  <c r="HB29" i="3"/>
  <c r="HC29" i="3" s="1"/>
  <c r="HA29" i="3"/>
  <c r="GZ29" i="3"/>
  <c r="GY29" i="3"/>
  <c r="HB28" i="3"/>
  <c r="HC28" i="3" s="1"/>
  <c r="HA28" i="3"/>
  <c r="GZ28" i="3"/>
  <c r="GY28" i="3"/>
  <c r="HB27" i="3"/>
  <c r="HC27" i="3" s="1"/>
  <c r="HA27" i="3"/>
  <c r="GZ27" i="3"/>
  <c r="GY27" i="3"/>
  <c r="HC26" i="3"/>
  <c r="HB26" i="3"/>
  <c r="HA26" i="3"/>
  <c r="GZ26" i="3"/>
  <c r="GY26" i="3"/>
  <c r="HC25" i="3"/>
  <c r="HB25" i="3"/>
  <c r="HA25" i="3"/>
  <c r="GZ25" i="3"/>
  <c r="GY25" i="3"/>
  <c r="HB24" i="3"/>
  <c r="HA24" i="3"/>
  <c r="HC24" i="3" s="1"/>
  <c r="GZ24" i="3"/>
  <c r="GY24" i="3"/>
  <c r="HC23" i="3"/>
  <c r="HB23" i="3"/>
  <c r="HA23" i="3"/>
  <c r="GZ23" i="3"/>
  <c r="GY23" i="3"/>
  <c r="HB22" i="3"/>
  <c r="HC22" i="3" s="1"/>
  <c r="HA22" i="3"/>
  <c r="GZ22" i="3"/>
  <c r="GY22" i="3"/>
  <c r="HC21" i="3"/>
  <c r="HB21" i="3"/>
  <c r="HA21" i="3"/>
  <c r="GZ21" i="3"/>
  <c r="GY21" i="3"/>
  <c r="HB20" i="3"/>
  <c r="HC20" i="3" s="1"/>
  <c r="HA20" i="3"/>
  <c r="GZ20" i="3"/>
  <c r="GY20" i="3"/>
  <c r="HB19" i="3"/>
  <c r="HC19" i="3" s="1"/>
  <c r="HA19" i="3"/>
  <c r="GZ19" i="3"/>
  <c r="GY19" i="3"/>
  <c r="HB18" i="3"/>
  <c r="HC18" i="3" s="1"/>
  <c r="HA18" i="3"/>
  <c r="GZ18" i="3"/>
  <c r="GY18" i="3"/>
  <c r="HC17" i="3"/>
  <c r="HB17" i="3"/>
  <c r="HA17" i="3"/>
  <c r="GZ17" i="3"/>
  <c r="GY17" i="3"/>
  <c r="HB16" i="3"/>
  <c r="HA16" i="3"/>
  <c r="HC16" i="3" s="1"/>
  <c r="GZ16" i="3"/>
  <c r="GY16" i="3"/>
  <c r="HB15" i="3"/>
  <c r="HA15" i="3"/>
  <c r="HC15" i="3" s="1"/>
  <c r="GZ15" i="3"/>
  <c r="GY15" i="3"/>
  <c r="HB14" i="3"/>
  <c r="HC14" i="3" s="1"/>
  <c r="HA14" i="3"/>
  <c r="GZ14" i="3"/>
  <c r="GY14" i="3"/>
  <c r="HB13" i="3"/>
  <c r="HC13" i="3" s="1"/>
  <c r="HA13" i="3"/>
  <c r="GZ13" i="3"/>
  <c r="GY13" i="3"/>
  <c r="HB12" i="3"/>
  <c r="HC12" i="3" s="1"/>
  <c r="HA12" i="3"/>
  <c r="GZ12" i="3"/>
  <c r="GY12" i="3"/>
  <c r="HB11" i="3"/>
  <c r="HC11" i="3" s="1"/>
  <c r="HA11" i="3"/>
  <c r="GZ11" i="3"/>
  <c r="GY11" i="3"/>
  <c r="HC10" i="3"/>
  <c r="HB10" i="3"/>
  <c r="HA10" i="3"/>
  <c r="GZ10" i="3"/>
  <c r="GY10" i="3"/>
  <c r="HC9" i="3"/>
  <c r="HB9" i="3"/>
  <c r="HA9" i="3"/>
  <c r="GZ9" i="3"/>
  <c r="GY9" i="3"/>
  <c r="HB8" i="3"/>
  <c r="HA8" i="3"/>
  <c r="HC8" i="3" s="1"/>
  <c r="GZ8" i="3"/>
  <c r="GY8" i="3"/>
  <c r="HC7" i="3"/>
  <c r="HB7" i="3"/>
  <c r="HA7" i="3"/>
  <c r="GZ7" i="3"/>
  <c r="GY7" i="3"/>
  <c r="HB6" i="3"/>
  <c r="HC6" i="3" s="1"/>
  <c r="HA6" i="3"/>
  <c r="GZ6" i="3"/>
  <c r="GY6" i="3"/>
  <c r="HC5" i="3"/>
  <c r="HB5" i="3"/>
  <c r="HA5" i="3"/>
  <c r="GZ5" i="3"/>
  <c r="GY5" i="3"/>
  <c r="HB4" i="3"/>
  <c r="HC4" i="3" s="1"/>
  <c r="HA4" i="3"/>
  <c r="GZ4" i="3"/>
  <c r="GY4" i="3"/>
  <c r="HB3" i="3"/>
  <c r="HC3" i="3" s="1"/>
  <c r="HA3" i="3"/>
  <c r="GZ3" i="3"/>
  <c r="GY3" i="3"/>
  <c r="EG41" i="3"/>
  <c r="EF41" i="3"/>
  <c r="EE41" i="3"/>
  <c r="EI41" i="3" s="1"/>
  <c r="EC41" i="3"/>
  <c r="ED41" i="3"/>
  <c r="DY41" i="3"/>
  <c r="T41" i="3"/>
  <c r="S41" i="3"/>
  <c r="R41" i="3"/>
  <c r="Q41" i="3"/>
  <c r="CW43" i="3"/>
  <c r="CV43" i="3"/>
  <c r="CU43" i="3"/>
  <c r="P8" i="2" s="1" a="1"/>
  <c r="P8" i="2" s="1"/>
  <c r="CT43" i="3"/>
  <c r="N8" i="2" s="1"/>
  <c r="CS43" i="3"/>
  <c r="M8" i="2" s="1"/>
  <c r="CW42" i="3"/>
  <c r="CV42" i="3"/>
  <c r="CU42" i="3"/>
  <c r="CT42" i="3"/>
  <c r="CS42" i="3"/>
  <c r="CW41" i="3"/>
  <c r="CV41" i="3"/>
  <c r="CU41" i="3"/>
  <c r="CT41" i="3"/>
  <c r="CS41" i="3"/>
  <c r="CW40" i="3"/>
  <c r="CV40" i="3"/>
  <c r="CU40" i="3"/>
  <c r="CT40" i="3"/>
  <c r="CS40" i="3"/>
  <c r="CW39" i="3"/>
  <c r="CV39" i="3"/>
  <c r="CU39" i="3"/>
  <c r="CT39" i="3"/>
  <c r="CS39" i="3"/>
  <c r="CW38" i="3"/>
  <c r="CV38" i="3"/>
  <c r="CU38" i="3"/>
  <c r="CT38" i="3"/>
  <c r="CS38" i="3"/>
  <c r="CW37" i="3"/>
  <c r="CV37" i="3"/>
  <c r="CU37" i="3"/>
  <c r="CT37" i="3"/>
  <c r="CS37" i="3"/>
  <c r="CW36" i="3"/>
  <c r="CV36" i="3"/>
  <c r="CU36" i="3"/>
  <c r="CT36" i="3"/>
  <c r="CS36" i="3"/>
  <c r="CW35" i="3"/>
  <c r="CV35" i="3"/>
  <c r="CU35" i="3"/>
  <c r="CT35" i="3"/>
  <c r="CS35" i="3"/>
  <c r="CW34" i="3"/>
  <c r="CV34" i="3"/>
  <c r="CU34" i="3"/>
  <c r="CT34" i="3"/>
  <c r="CS34" i="3"/>
  <c r="CW33" i="3"/>
  <c r="CV33" i="3"/>
  <c r="CU33" i="3"/>
  <c r="CT33" i="3"/>
  <c r="CS33" i="3"/>
  <c r="CW32" i="3"/>
  <c r="CV32" i="3"/>
  <c r="CU32" i="3"/>
  <c r="CT32" i="3"/>
  <c r="CS32" i="3"/>
  <c r="CW31" i="3"/>
  <c r="CV31" i="3"/>
  <c r="CX31" i="3" s="1"/>
  <c r="CU31" i="3"/>
  <c r="CT31" i="3"/>
  <c r="CS31" i="3"/>
  <c r="CW30" i="3"/>
  <c r="CV30" i="3"/>
  <c r="CU30" i="3"/>
  <c r="CT30" i="3"/>
  <c r="CS30" i="3"/>
  <c r="CW29" i="3"/>
  <c r="CV29" i="3"/>
  <c r="CU29" i="3"/>
  <c r="CT29" i="3"/>
  <c r="CS29" i="3"/>
  <c r="CW28" i="3"/>
  <c r="CV28" i="3"/>
  <c r="CU28" i="3"/>
  <c r="CT28" i="3"/>
  <c r="CS28" i="3"/>
  <c r="CW27" i="3"/>
  <c r="CV27" i="3"/>
  <c r="CU27" i="3"/>
  <c r="CT27" i="3"/>
  <c r="CS27" i="3"/>
  <c r="CW26" i="3"/>
  <c r="CV26" i="3"/>
  <c r="CU26" i="3"/>
  <c r="CY26" i="3" s="1"/>
  <c r="CT26" i="3"/>
  <c r="CS26" i="3"/>
  <c r="CW25" i="3"/>
  <c r="CV25" i="3"/>
  <c r="CU25" i="3"/>
  <c r="CT25" i="3"/>
  <c r="CS25" i="3"/>
  <c r="CW24" i="3"/>
  <c r="CV24" i="3"/>
  <c r="CU24" i="3"/>
  <c r="CT24" i="3"/>
  <c r="CS24" i="3"/>
  <c r="CW23" i="3"/>
  <c r="CV23" i="3"/>
  <c r="CU23" i="3"/>
  <c r="CT23" i="3"/>
  <c r="CS23" i="3"/>
  <c r="CW22" i="3"/>
  <c r="CV22" i="3"/>
  <c r="CU22" i="3"/>
  <c r="CT22" i="3"/>
  <c r="CS22" i="3"/>
  <c r="CW21" i="3"/>
  <c r="CV21" i="3"/>
  <c r="CU21" i="3"/>
  <c r="CT21" i="3"/>
  <c r="CS21" i="3"/>
  <c r="CW20" i="3"/>
  <c r="CV20" i="3"/>
  <c r="CU20" i="3"/>
  <c r="CT20" i="3"/>
  <c r="CS20" i="3"/>
  <c r="CW19" i="3"/>
  <c r="CV19" i="3"/>
  <c r="CU19" i="3"/>
  <c r="CT19" i="3"/>
  <c r="CS19" i="3"/>
  <c r="CW18" i="3"/>
  <c r="CV18" i="3"/>
  <c r="CU18" i="3"/>
  <c r="CT18" i="3"/>
  <c r="CS18" i="3"/>
  <c r="CW17" i="3"/>
  <c r="CV17" i="3"/>
  <c r="CU17" i="3"/>
  <c r="CT17" i="3"/>
  <c r="CS17" i="3"/>
  <c r="CW16" i="3"/>
  <c r="CV16" i="3"/>
  <c r="CU16" i="3"/>
  <c r="CY16" i="3" s="1"/>
  <c r="CT16" i="3"/>
  <c r="CS16" i="3"/>
  <c r="CW15" i="3"/>
  <c r="CV15" i="3"/>
  <c r="CU15" i="3"/>
  <c r="CT15" i="3"/>
  <c r="CS15" i="3"/>
  <c r="CW14" i="3"/>
  <c r="CV14" i="3"/>
  <c r="CU14" i="3"/>
  <c r="CT14" i="3"/>
  <c r="CS14" i="3"/>
  <c r="CW13" i="3"/>
  <c r="CV13" i="3"/>
  <c r="CU13" i="3"/>
  <c r="CT13" i="3"/>
  <c r="CS13" i="3"/>
  <c r="CW12" i="3"/>
  <c r="CV12" i="3"/>
  <c r="CX12" i="3" s="1"/>
  <c r="CU12" i="3"/>
  <c r="CY12" i="3" s="1"/>
  <c r="CT12" i="3"/>
  <c r="CS12" i="3"/>
  <c r="CW11" i="3"/>
  <c r="CV11" i="3"/>
  <c r="CU11" i="3"/>
  <c r="CT11" i="3"/>
  <c r="CS11" i="3"/>
  <c r="CW10" i="3"/>
  <c r="CV10" i="3"/>
  <c r="CU10" i="3"/>
  <c r="CY10" i="3" s="1"/>
  <c r="CT10" i="3"/>
  <c r="CS10" i="3"/>
  <c r="CW9" i="3"/>
  <c r="CX9" i="3" s="1"/>
  <c r="CV9" i="3"/>
  <c r="CU9" i="3"/>
  <c r="CY9" i="3" s="1"/>
  <c r="CT9" i="3"/>
  <c r="CS9" i="3"/>
  <c r="CW8" i="3"/>
  <c r="CV8" i="3"/>
  <c r="CU8" i="3"/>
  <c r="CT8" i="3"/>
  <c r="CS8" i="3"/>
  <c r="CW7" i="3"/>
  <c r="CV7" i="3"/>
  <c r="CU7" i="3"/>
  <c r="CT7" i="3"/>
  <c r="CS7" i="3"/>
  <c r="CW6" i="3"/>
  <c r="CV6" i="3"/>
  <c r="CU6" i="3"/>
  <c r="CY6" i="3" s="1"/>
  <c r="CT6" i="3"/>
  <c r="CS6" i="3"/>
  <c r="CW5" i="3"/>
  <c r="CV5" i="3"/>
  <c r="CU5" i="3"/>
  <c r="CT5" i="3"/>
  <c r="CS5" i="3"/>
  <c r="CW4" i="3"/>
  <c r="CV4" i="3"/>
  <c r="CU4" i="3"/>
  <c r="CT4" i="3"/>
  <c r="CS4" i="3"/>
  <c r="CW3" i="3"/>
  <c r="CV3" i="3"/>
  <c r="CU3" i="3"/>
  <c r="CT3" i="3"/>
  <c r="CS3" i="3"/>
  <c r="DI43" i="3"/>
  <c r="DH43" i="3"/>
  <c r="DG43" i="3"/>
  <c r="P10" i="2" s="1" a="1"/>
  <c r="P10" i="2" s="1"/>
  <c r="DF43" i="3"/>
  <c r="N10" i="2" s="1"/>
  <c r="DE43" i="3"/>
  <c r="M10" i="2" s="1"/>
  <c r="DI42" i="3"/>
  <c r="DH42" i="3"/>
  <c r="DG42" i="3"/>
  <c r="DF42" i="3"/>
  <c r="DE42" i="3"/>
  <c r="DI41" i="3"/>
  <c r="DH41" i="3"/>
  <c r="DG41" i="3"/>
  <c r="DF41" i="3"/>
  <c r="DE41" i="3"/>
  <c r="DI40" i="3"/>
  <c r="DJ40" i="3" s="1"/>
  <c r="DH40" i="3"/>
  <c r="DG40" i="3"/>
  <c r="DF40" i="3"/>
  <c r="DE40" i="3"/>
  <c r="DI39" i="3"/>
  <c r="DH39" i="3"/>
  <c r="DG39" i="3"/>
  <c r="DF39" i="3"/>
  <c r="DE39" i="3"/>
  <c r="DI38" i="3"/>
  <c r="DH38" i="3"/>
  <c r="DG38" i="3"/>
  <c r="DF38" i="3"/>
  <c r="DE38" i="3"/>
  <c r="DI37" i="3"/>
  <c r="DH37" i="3"/>
  <c r="DG37" i="3"/>
  <c r="DF37" i="3"/>
  <c r="DE37" i="3"/>
  <c r="DI36" i="3"/>
  <c r="DH36" i="3"/>
  <c r="DG36" i="3"/>
  <c r="DF36" i="3"/>
  <c r="DE36" i="3"/>
  <c r="DI35" i="3"/>
  <c r="DH35" i="3"/>
  <c r="DG35" i="3"/>
  <c r="DF35" i="3"/>
  <c r="DE35" i="3"/>
  <c r="DI34" i="3"/>
  <c r="DH34" i="3"/>
  <c r="DG34" i="3"/>
  <c r="DF34" i="3"/>
  <c r="DE34" i="3"/>
  <c r="DI33" i="3"/>
  <c r="DH33" i="3"/>
  <c r="DG33" i="3"/>
  <c r="DF33" i="3"/>
  <c r="DE33" i="3"/>
  <c r="DI32" i="3"/>
  <c r="DH32" i="3"/>
  <c r="DG32" i="3"/>
  <c r="DF32" i="3"/>
  <c r="DE32" i="3"/>
  <c r="DI31" i="3"/>
  <c r="DH31" i="3"/>
  <c r="DG31" i="3"/>
  <c r="DF31" i="3"/>
  <c r="DE31" i="3"/>
  <c r="DI30" i="3"/>
  <c r="DH30" i="3"/>
  <c r="DG30" i="3"/>
  <c r="DF30" i="3"/>
  <c r="DE30" i="3"/>
  <c r="DI29" i="3"/>
  <c r="DH29" i="3"/>
  <c r="DG29" i="3"/>
  <c r="DF29" i="3"/>
  <c r="DE29" i="3"/>
  <c r="DI28" i="3"/>
  <c r="DH28" i="3"/>
  <c r="DK28" i="3" s="1"/>
  <c r="DG28" i="3"/>
  <c r="DF28" i="3"/>
  <c r="DE28" i="3"/>
  <c r="DI27" i="3"/>
  <c r="DH27" i="3"/>
  <c r="DG27" i="3"/>
  <c r="DF27" i="3"/>
  <c r="DE27" i="3"/>
  <c r="DI26" i="3"/>
  <c r="DH26" i="3"/>
  <c r="DG26" i="3"/>
  <c r="DF26" i="3"/>
  <c r="DE26" i="3"/>
  <c r="DI25" i="3"/>
  <c r="DH25" i="3"/>
  <c r="DG25" i="3"/>
  <c r="DF25" i="3"/>
  <c r="DE25" i="3"/>
  <c r="DI24" i="3"/>
  <c r="DH24" i="3"/>
  <c r="DG24" i="3"/>
  <c r="DF24" i="3"/>
  <c r="DE24" i="3"/>
  <c r="DI23" i="3"/>
  <c r="DH23" i="3"/>
  <c r="DG23" i="3"/>
  <c r="DF23" i="3"/>
  <c r="DE23" i="3"/>
  <c r="DI22" i="3"/>
  <c r="DH22" i="3"/>
  <c r="DG22" i="3"/>
  <c r="DK22" i="3" s="1"/>
  <c r="DF22" i="3"/>
  <c r="DE22" i="3"/>
  <c r="DI21" i="3"/>
  <c r="DH21" i="3"/>
  <c r="DG21" i="3"/>
  <c r="DF21" i="3"/>
  <c r="DE21" i="3"/>
  <c r="DI20" i="3"/>
  <c r="DH20" i="3"/>
  <c r="DG20" i="3"/>
  <c r="DF20" i="3"/>
  <c r="DE20" i="3"/>
  <c r="DI19" i="3"/>
  <c r="DH19" i="3"/>
  <c r="DG19" i="3"/>
  <c r="DF19" i="3"/>
  <c r="DE19" i="3"/>
  <c r="DI18" i="3"/>
  <c r="DH18" i="3"/>
  <c r="DG18" i="3"/>
  <c r="DK18" i="3" s="1"/>
  <c r="DF18" i="3"/>
  <c r="DE18" i="3"/>
  <c r="DI17" i="3"/>
  <c r="DH17" i="3"/>
  <c r="DG17" i="3"/>
  <c r="DF17" i="3"/>
  <c r="DE17" i="3"/>
  <c r="DI16" i="3"/>
  <c r="DH16" i="3"/>
  <c r="DG16" i="3"/>
  <c r="DF16" i="3"/>
  <c r="DE16" i="3"/>
  <c r="DI15" i="3"/>
  <c r="DJ15" i="3" s="1"/>
  <c r="DH15" i="3"/>
  <c r="DG15" i="3"/>
  <c r="DK15" i="3" s="1"/>
  <c r="DF15" i="3"/>
  <c r="DE15" i="3"/>
  <c r="DI14" i="3"/>
  <c r="DH14" i="3"/>
  <c r="DG14" i="3"/>
  <c r="DF14" i="3"/>
  <c r="DE14" i="3"/>
  <c r="DI13" i="3"/>
  <c r="DH13" i="3"/>
  <c r="DG13" i="3"/>
  <c r="DF13" i="3"/>
  <c r="DE13" i="3"/>
  <c r="DI12" i="3"/>
  <c r="DH12" i="3"/>
  <c r="DG12" i="3"/>
  <c r="DF12" i="3"/>
  <c r="DE12" i="3"/>
  <c r="DI11" i="3"/>
  <c r="DH11" i="3"/>
  <c r="DG11" i="3"/>
  <c r="DK11" i="3" s="1"/>
  <c r="DF11" i="3"/>
  <c r="DE11" i="3"/>
  <c r="DI10" i="3"/>
  <c r="DH10" i="3"/>
  <c r="DG10" i="3"/>
  <c r="DF10" i="3"/>
  <c r="DE10" i="3"/>
  <c r="DI9" i="3"/>
  <c r="DH9" i="3"/>
  <c r="DG9" i="3"/>
  <c r="DF9" i="3"/>
  <c r="DE9" i="3"/>
  <c r="DI8" i="3"/>
  <c r="DH8" i="3"/>
  <c r="DG8" i="3"/>
  <c r="DF8" i="3"/>
  <c r="DE8" i="3"/>
  <c r="DI7" i="3"/>
  <c r="DH7" i="3"/>
  <c r="DG7" i="3"/>
  <c r="DK7" i="3" s="1"/>
  <c r="DF7" i="3"/>
  <c r="DE7" i="3"/>
  <c r="DI6" i="3"/>
  <c r="DH6" i="3"/>
  <c r="DJ6" i="3" s="1"/>
  <c r="DG6" i="3"/>
  <c r="DF6" i="3"/>
  <c r="DE6" i="3"/>
  <c r="DI5" i="3"/>
  <c r="DH5" i="3"/>
  <c r="DG5" i="3"/>
  <c r="DF5" i="3"/>
  <c r="DE5" i="3"/>
  <c r="DI4" i="3"/>
  <c r="DH4" i="3"/>
  <c r="DG4" i="3"/>
  <c r="DK4" i="3" s="1"/>
  <c r="DF4" i="3"/>
  <c r="DE4" i="3"/>
  <c r="DI3" i="3"/>
  <c r="DH3" i="3"/>
  <c r="DG3" i="3"/>
  <c r="DF3" i="3"/>
  <c r="DE3" i="3"/>
  <c r="DU43" i="3"/>
  <c r="DT43" i="3"/>
  <c r="DS43" i="3"/>
  <c r="P4" i="2" s="1" a="1"/>
  <c r="P4" i="2" s="1"/>
  <c r="DR43" i="3"/>
  <c r="N4" i="2" s="1"/>
  <c r="DQ43" i="3"/>
  <c r="M4" i="2" s="1"/>
  <c r="DU42" i="3"/>
  <c r="DT42" i="3"/>
  <c r="DS42" i="3"/>
  <c r="DR42" i="3"/>
  <c r="DQ42" i="3"/>
  <c r="DU41" i="3"/>
  <c r="DT41" i="3"/>
  <c r="DS41" i="3"/>
  <c r="DR41" i="3"/>
  <c r="DQ41" i="3"/>
  <c r="DU40" i="3"/>
  <c r="DT40" i="3"/>
  <c r="DS40" i="3"/>
  <c r="DR40" i="3"/>
  <c r="DQ40" i="3"/>
  <c r="DU39" i="3"/>
  <c r="DT39" i="3"/>
  <c r="DS39" i="3"/>
  <c r="DR39" i="3"/>
  <c r="DQ39" i="3"/>
  <c r="DU38" i="3"/>
  <c r="DT38" i="3"/>
  <c r="DS38" i="3"/>
  <c r="DR38" i="3"/>
  <c r="DQ38" i="3"/>
  <c r="DU37" i="3"/>
  <c r="DT37" i="3"/>
  <c r="DS37" i="3"/>
  <c r="DR37" i="3"/>
  <c r="DQ37" i="3"/>
  <c r="DU36" i="3"/>
  <c r="DT36" i="3"/>
  <c r="DS36" i="3"/>
  <c r="DR36" i="3"/>
  <c r="DQ36" i="3"/>
  <c r="DU35" i="3"/>
  <c r="DT35" i="3"/>
  <c r="DS35" i="3"/>
  <c r="DR35" i="3"/>
  <c r="DQ35" i="3"/>
  <c r="DU34" i="3"/>
  <c r="DT34" i="3"/>
  <c r="DS34" i="3"/>
  <c r="DR34" i="3"/>
  <c r="DQ34" i="3"/>
  <c r="DU33" i="3"/>
  <c r="DT33" i="3"/>
  <c r="DS33" i="3"/>
  <c r="DR33" i="3"/>
  <c r="DQ33" i="3"/>
  <c r="DU32" i="3"/>
  <c r="DT32" i="3"/>
  <c r="DS32" i="3"/>
  <c r="DR32" i="3"/>
  <c r="DQ32" i="3"/>
  <c r="DU31" i="3"/>
  <c r="DT31" i="3"/>
  <c r="DS31" i="3"/>
  <c r="DR31" i="3"/>
  <c r="DQ31" i="3"/>
  <c r="DU30" i="3"/>
  <c r="DT30" i="3"/>
  <c r="DS30" i="3"/>
  <c r="DR30" i="3"/>
  <c r="DQ30" i="3"/>
  <c r="DU29" i="3"/>
  <c r="DT29" i="3"/>
  <c r="DS29" i="3"/>
  <c r="DW29" i="3" s="1"/>
  <c r="DR29" i="3"/>
  <c r="DQ29" i="3"/>
  <c r="DU28" i="3"/>
  <c r="DT28" i="3"/>
  <c r="DS28" i="3"/>
  <c r="DW28" i="3" s="1"/>
  <c r="DR28" i="3"/>
  <c r="DQ28" i="3"/>
  <c r="DU27" i="3"/>
  <c r="DT27" i="3"/>
  <c r="DS27" i="3"/>
  <c r="DR27" i="3"/>
  <c r="DQ27" i="3"/>
  <c r="DU26" i="3"/>
  <c r="DT26" i="3"/>
  <c r="DS26" i="3"/>
  <c r="DW26" i="3" s="1"/>
  <c r="DR26" i="3"/>
  <c r="DQ26" i="3"/>
  <c r="DU25" i="3"/>
  <c r="DT25" i="3"/>
  <c r="DS25" i="3"/>
  <c r="DR25" i="3"/>
  <c r="DQ25" i="3"/>
  <c r="DU24" i="3"/>
  <c r="DT24" i="3"/>
  <c r="DS24" i="3"/>
  <c r="DR24" i="3"/>
  <c r="DQ24" i="3"/>
  <c r="DU23" i="3"/>
  <c r="DT23" i="3"/>
  <c r="DS23" i="3"/>
  <c r="DR23" i="3"/>
  <c r="DQ23" i="3"/>
  <c r="DU22" i="3"/>
  <c r="DT22" i="3"/>
  <c r="DS22" i="3"/>
  <c r="DR22" i="3"/>
  <c r="DQ22" i="3"/>
  <c r="DU21" i="3"/>
  <c r="DT21" i="3"/>
  <c r="DS21" i="3"/>
  <c r="DR21" i="3"/>
  <c r="DQ21" i="3"/>
  <c r="DU20" i="3"/>
  <c r="DT20" i="3"/>
  <c r="DS20" i="3"/>
  <c r="DR20" i="3"/>
  <c r="DQ20" i="3"/>
  <c r="DU19" i="3"/>
  <c r="DT19" i="3"/>
  <c r="DS19" i="3"/>
  <c r="DR19" i="3"/>
  <c r="DQ19" i="3"/>
  <c r="DU18" i="3"/>
  <c r="DT18" i="3"/>
  <c r="DS18" i="3"/>
  <c r="DR18" i="3"/>
  <c r="DQ18" i="3"/>
  <c r="DU17" i="3"/>
  <c r="DT17" i="3"/>
  <c r="DS17" i="3"/>
  <c r="DR17" i="3"/>
  <c r="DQ17" i="3"/>
  <c r="DU16" i="3"/>
  <c r="DT16" i="3"/>
  <c r="DS16" i="3"/>
  <c r="DR16" i="3"/>
  <c r="DQ16" i="3"/>
  <c r="DU15" i="3"/>
  <c r="DT15" i="3"/>
  <c r="DS15" i="3"/>
  <c r="DR15" i="3"/>
  <c r="DQ15" i="3"/>
  <c r="DU14" i="3"/>
  <c r="DT14" i="3"/>
  <c r="DS14" i="3"/>
  <c r="DR14" i="3"/>
  <c r="DQ14" i="3"/>
  <c r="DU13" i="3"/>
  <c r="DT13" i="3"/>
  <c r="DS13" i="3"/>
  <c r="DW13" i="3" s="1"/>
  <c r="DR13" i="3"/>
  <c r="DQ13" i="3"/>
  <c r="DU12" i="3"/>
  <c r="DT12" i="3"/>
  <c r="DS12" i="3"/>
  <c r="DR12" i="3"/>
  <c r="DQ12" i="3"/>
  <c r="DU11" i="3"/>
  <c r="DT11" i="3"/>
  <c r="DS11" i="3"/>
  <c r="DR11" i="3"/>
  <c r="DQ11" i="3"/>
  <c r="DU10" i="3"/>
  <c r="DT10" i="3"/>
  <c r="DS10" i="3"/>
  <c r="DR10" i="3"/>
  <c r="DQ10" i="3"/>
  <c r="DU9" i="3"/>
  <c r="DT9" i="3"/>
  <c r="DS9" i="3"/>
  <c r="DR9" i="3"/>
  <c r="DQ9" i="3"/>
  <c r="DU8" i="3"/>
  <c r="DT8" i="3"/>
  <c r="DS8" i="3"/>
  <c r="DR8" i="3"/>
  <c r="DQ8" i="3"/>
  <c r="DU7" i="3"/>
  <c r="DT7" i="3"/>
  <c r="DS7" i="3"/>
  <c r="DR7" i="3"/>
  <c r="DQ7" i="3"/>
  <c r="DU6" i="3"/>
  <c r="DT6" i="3"/>
  <c r="DS6" i="3"/>
  <c r="DR6" i="3"/>
  <c r="DQ6" i="3"/>
  <c r="DU5" i="3"/>
  <c r="DT5" i="3"/>
  <c r="DS5" i="3"/>
  <c r="DR5" i="3"/>
  <c r="DQ5" i="3"/>
  <c r="DU4" i="3"/>
  <c r="DT4" i="3"/>
  <c r="DS4" i="3"/>
  <c r="DR4" i="3"/>
  <c r="DQ4" i="3"/>
  <c r="DU3" i="3"/>
  <c r="DT3" i="3"/>
  <c r="DS3" i="3"/>
  <c r="DR3" i="3"/>
  <c r="DQ3" i="3"/>
  <c r="ES43" i="3"/>
  <c r="ER43" i="3"/>
  <c r="EQ43" i="3"/>
  <c r="P9" i="2" s="1" a="1"/>
  <c r="P9" i="2" s="1"/>
  <c r="EP43" i="3"/>
  <c r="N9" i="2" s="1"/>
  <c r="EO43" i="3"/>
  <c r="M9" i="2" s="1"/>
  <c r="ES42" i="3"/>
  <c r="ER42" i="3"/>
  <c r="EQ42" i="3"/>
  <c r="EP42" i="3"/>
  <c r="EO42" i="3"/>
  <c r="ES41" i="3"/>
  <c r="ER41" i="3"/>
  <c r="EQ41" i="3"/>
  <c r="EP41" i="3"/>
  <c r="EO41" i="3"/>
  <c r="ES40" i="3"/>
  <c r="ER40" i="3"/>
  <c r="EQ40" i="3"/>
  <c r="EP40" i="3"/>
  <c r="EO40" i="3"/>
  <c r="ES39" i="3"/>
  <c r="ER39" i="3"/>
  <c r="EQ39" i="3"/>
  <c r="EP39" i="3"/>
  <c r="EO39" i="3"/>
  <c r="ES38" i="3"/>
  <c r="ER38" i="3"/>
  <c r="EQ38" i="3"/>
  <c r="EP38" i="3"/>
  <c r="EO38" i="3"/>
  <c r="ES37" i="3"/>
  <c r="ER37" i="3"/>
  <c r="EQ37" i="3"/>
  <c r="EP37" i="3"/>
  <c r="EO37" i="3"/>
  <c r="ES36" i="3"/>
  <c r="ER36" i="3"/>
  <c r="EQ36" i="3"/>
  <c r="EP36" i="3"/>
  <c r="EO36" i="3"/>
  <c r="ES35" i="3"/>
  <c r="ER35" i="3"/>
  <c r="EQ35" i="3"/>
  <c r="EP35" i="3"/>
  <c r="EO35" i="3"/>
  <c r="ES34" i="3"/>
  <c r="ER34" i="3"/>
  <c r="EQ34" i="3"/>
  <c r="EP34" i="3"/>
  <c r="EO34" i="3"/>
  <c r="ES33" i="3"/>
  <c r="ER33" i="3"/>
  <c r="EQ33" i="3"/>
  <c r="EP33" i="3"/>
  <c r="EO33" i="3"/>
  <c r="ES32" i="3"/>
  <c r="ER32" i="3"/>
  <c r="EQ32" i="3"/>
  <c r="EP32" i="3"/>
  <c r="EO32" i="3"/>
  <c r="ES31" i="3"/>
  <c r="ER31" i="3"/>
  <c r="EQ31" i="3"/>
  <c r="EP31" i="3"/>
  <c r="EO31" i="3"/>
  <c r="ES30" i="3"/>
  <c r="ER30" i="3"/>
  <c r="EQ30" i="3"/>
  <c r="EP30" i="3"/>
  <c r="EO30" i="3"/>
  <c r="ES29" i="3"/>
  <c r="ER29" i="3"/>
  <c r="EQ29" i="3"/>
  <c r="EP29" i="3"/>
  <c r="EO29" i="3"/>
  <c r="ES28" i="3"/>
  <c r="ER28" i="3"/>
  <c r="EQ28" i="3"/>
  <c r="EP28" i="3"/>
  <c r="EO28" i="3"/>
  <c r="ES27" i="3"/>
  <c r="ER27" i="3"/>
  <c r="EQ27" i="3"/>
  <c r="EP27" i="3"/>
  <c r="EO27" i="3"/>
  <c r="ES26" i="3"/>
  <c r="ER26" i="3"/>
  <c r="EQ26" i="3"/>
  <c r="EP26" i="3"/>
  <c r="EO26" i="3"/>
  <c r="ES25" i="3"/>
  <c r="ER25" i="3"/>
  <c r="EQ25" i="3"/>
  <c r="EP25" i="3"/>
  <c r="EO25" i="3"/>
  <c r="ES24" i="3"/>
  <c r="ER24" i="3"/>
  <c r="ET24" i="3" s="1"/>
  <c r="EQ24" i="3"/>
  <c r="EP24" i="3"/>
  <c r="EO24" i="3"/>
  <c r="ES23" i="3"/>
  <c r="ER23" i="3"/>
  <c r="EQ23" i="3"/>
  <c r="EP23" i="3"/>
  <c r="EO23" i="3"/>
  <c r="ES22" i="3"/>
  <c r="ER22" i="3"/>
  <c r="EQ22" i="3"/>
  <c r="EP22" i="3"/>
  <c r="EO22" i="3"/>
  <c r="ES21" i="3"/>
  <c r="ER21" i="3"/>
  <c r="EQ21" i="3"/>
  <c r="EP21" i="3"/>
  <c r="EO21" i="3"/>
  <c r="ES20" i="3"/>
  <c r="ER20" i="3"/>
  <c r="EQ20" i="3"/>
  <c r="EP20" i="3"/>
  <c r="EO20" i="3"/>
  <c r="ES19" i="3"/>
  <c r="ER19" i="3"/>
  <c r="EQ19" i="3"/>
  <c r="EP19" i="3"/>
  <c r="EO19" i="3"/>
  <c r="ES18" i="3"/>
  <c r="ET18" i="3" s="1"/>
  <c r="ER18" i="3"/>
  <c r="EQ18" i="3"/>
  <c r="EU18" i="3" s="1"/>
  <c r="EP18" i="3"/>
  <c r="EO18" i="3"/>
  <c r="ES17" i="3"/>
  <c r="ER17" i="3"/>
  <c r="EQ17" i="3"/>
  <c r="EP17" i="3"/>
  <c r="EO17" i="3"/>
  <c r="ES16" i="3"/>
  <c r="ER16" i="3"/>
  <c r="EQ16" i="3"/>
  <c r="EP16" i="3"/>
  <c r="EO16" i="3"/>
  <c r="ES15" i="3"/>
  <c r="ET15" i="3" s="1"/>
  <c r="ER15" i="3"/>
  <c r="EQ15" i="3"/>
  <c r="EP15" i="3"/>
  <c r="EO15" i="3"/>
  <c r="ES14" i="3"/>
  <c r="ER14" i="3"/>
  <c r="EQ14" i="3"/>
  <c r="EP14" i="3"/>
  <c r="EO14" i="3"/>
  <c r="ES13" i="3"/>
  <c r="ER13" i="3"/>
  <c r="EQ13" i="3"/>
  <c r="EP13" i="3"/>
  <c r="EO13" i="3"/>
  <c r="ES12" i="3"/>
  <c r="ER12" i="3"/>
  <c r="EQ12" i="3"/>
  <c r="EP12" i="3"/>
  <c r="EO12" i="3"/>
  <c r="ES11" i="3"/>
  <c r="ER11" i="3"/>
  <c r="EQ11" i="3"/>
  <c r="EP11" i="3"/>
  <c r="EO11" i="3"/>
  <c r="ES10" i="3"/>
  <c r="ER10" i="3"/>
  <c r="EQ10" i="3"/>
  <c r="EP10" i="3"/>
  <c r="EO10" i="3"/>
  <c r="ES9" i="3"/>
  <c r="ER9" i="3"/>
  <c r="EQ9" i="3"/>
  <c r="EP9" i="3"/>
  <c r="EO9" i="3"/>
  <c r="ES8" i="3"/>
  <c r="ER8" i="3"/>
  <c r="EQ8" i="3"/>
  <c r="EP8" i="3"/>
  <c r="EO8" i="3"/>
  <c r="ES7" i="3"/>
  <c r="ER7" i="3"/>
  <c r="EQ7" i="3"/>
  <c r="EP7" i="3"/>
  <c r="EO7" i="3"/>
  <c r="ES6" i="3"/>
  <c r="ER6" i="3"/>
  <c r="EQ6" i="3"/>
  <c r="EP6" i="3"/>
  <c r="EO6" i="3"/>
  <c r="ES5" i="3"/>
  <c r="ER5" i="3"/>
  <c r="EQ5" i="3"/>
  <c r="EP5" i="3"/>
  <c r="EO5" i="3"/>
  <c r="ES4" i="3"/>
  <c r="ER4" i="3"/>
  <c r="EQ4" i="3"/>
  <c r="EP4" i="3"/>
  <c r="EO4" i="3"/>
  <c r="ES3" i="3"/>
  <c r="ER3" i="3"/>
  <c r="EQ3" i="3"/>
  <c r="EP3" i="3"/>
  <c r="EO3" i="3"/>
  <c r="FD43" i="3"/>
  <c r="FC43" i="3"/>
  <c r="FB43" i="3"/>
  <c r="FA43" i="3"/>
  <c r="FD42" i="3"/>
  <c r="FC42" i="3"/>
  <c r="FB42" i="3"/>
  <c r="FA42" i="3"/>
  <c r="FD41" i="3"/>
  <c r="FC41" i="3"/>
  <c r="FB41" i="3"/>
  <c r="FA41" i="3"/>
  <c r="FD40" i="3"/>
  <c r="FC40" i="3"/>
  <c r="FB40" i="3"/>
  <c r="FA40" i="3"/>
  <c r="FD39" i="3"/>
  <c r="FC39" i="3"/>
  <c r="FB39" i="3"/>
  <c r="FA39" i="3"/>
  <c r="FD38" i="3"/>
  <c r="FC38" i="3"/>
  <c r="FB38" i="3"/>
  <c r="FA38" i="3"/>
  <c r="FD37" i="3"/>
  <c r="FC37" i="3"/>
  <c r="FB37" i="3"/>
  <c r="FA37" i="3"/>
  <c r="FD36" i="3"/>
  <c r="FC36" i="3"/>
  <c r="FB36" i="3"/>
  <c r="FA36" i="3"/>
  <c r="FD35" i="3"/>
  <c r="FC35" i="3"/>
  <c r="FB35" i="3"/>
  <c r="FA35" i="3"/>
  <c r="FD34" i="3"/>
  <c r="FC34" i="3"/>
  <c r="FB34" i="3"/>
  <c r="FA34" i="3"/>
  <c r="FD33" i="3"/>
  <c r="FC33" i="3"/>
  <c r="FB33" i="3"/>
  <c r="FA33" i="3"/>
  <c r="FD32" i="3"/>
  <c r="FC32" i="3"/>
  <c r="FB32" i="3"/>
  <c r="FA32" i="3"/>
  <c r="FD31" i="3"/>
  <c r="FC31" i="3"/>
  <c r="FB31" i="3"/>
  <c r="FA31" i="3"/>
  <c r="FD30" i="3"/>
  <c r="FC30" i="3"/>
  <c r="FB30" i="3"/>
  <c r="FA30" i="3"/>
  <c r="FD29" i="3"/>
  <c r="FC29" i="3"/>
  <c r="FB29" i="3"/>
  <c r="FA29" i="3"/>
  <c r="FD28" i="3"/>
  <c r="FC28" i="3"/>
  <c r="FB28" i="3"/>
  <c r="FA28" i="3"/>
  <c r="FD27" i="3"/>
  <c r="FC27" i="3"/>
  <c r="FB27" i="3"/>
  <c r="FA27" i="3"/>
  <c r="FD26" i="3"/>
  <c r="FC26" i="3"/>
  <c r="FB26" i="3"/>
  <c r="FA26" i="3"/>
  <c r="FD25" i="3"/>
  <c r="FC25" i="3"/>
  <c r="FB25" i="3"/>
  <c r="FA25" i="3"/>
  <c r="FD24" i="3"/>
  <c r="FC24" i="3"/>
  <c r="FB24" i="3"/>
  <c r="FA24" i="3"/>
  <c r="FD23" i="3"/>
  <c r="FC23" i="3"/>
  <c r="FB23" i="3"/>
  <c r="FA23" i="3"/>
  <c r="FD22" i="3"/>
  <c r="FC22" i="3"/>
  <c r="FB22" i="3"/>
  <c r="FA22" i="3"/>
  <c r="FD21" i="3"/>
  <c r="FC21" i="3"/>
  <c r="FB21" i="3"/>
  <c r="FA21" i="3"/>
  <c r="FD20" i="3"/>
  <c r="FC20" i="3"/>
  <c r="FB20" i="3"/>
  <c r="FA20" i="3"/>
  <c r="FD19" i="3"/>
  <c r="FC19" i="3"/>
  <c r="FB19" i="3"/>
  <c r="FA19" i="3"/>
  <c r="FD18" i="3"/>
  <c r="FC18" i="3"/>
  <c r="FB18" i="3"/>
  <c r="FA18" i="3"/>
  <c r="FD17" i="3"/>
  <c r="FC17" i="3"/>
  <c r="FB17" i="3"/>
  <c r="FA17" i="3"/>
  <c r="FD16" i="3"/>
  <c r="FC16" i="3"/>
  <c r="FB16" i="3"/>
  <c r="FA16" i="3"/>
  <c r="FD15" i="3"/>
  <c r="FC15" i="3"/>
  <c r="FB15" i="3"/>
  <c r="FA15" i="3"/>
  <c r="FD14" i="3"/>
  <c r="FC14" i="3"/>
  <c r="FB14" i="3"/>
  <c r="FA14" i="3"/>
  <c r="FD13" i="3"/>
  <c r="FC13" i="3"/>
  <c r="FB13" i="3"/>
  <c r="FA13" i="3"/>
  <c r="FD12" i="3"/>
  <c r="FC12" i="3"/>
  <c r="FB12" i="3"/>
  <c r="FA12" i="3"/>
  <c r="FD11" i="3"/>
  <c r="FC11" i="3"/>
  <c r="FB11" i="3"/>
  <c r="FA11" i="3"/>
  <c r="FD10" i="3"/>
  <c r="FC10" i="3"/>
  <c r="FB10" i="3"/>
  <c r="FA10" i="3"/>
  <c r="FD9" i="3"/>
  <c r="FC9" i="3"/>
  <c r="FB9" i="3"/>
  <c r="FA9" i="3"/>
  <c r="FD8" i="3"/>
  <c r="FC8" i="3"/>
  <c r="FB8" i="3"/>
  <c r="FA8" i="3"/>
  <c r="FD7" i="3"/>
  <c r="FC7" i="3"/>
  <c r="FB7" i="3"/>
  <c r="FA7" i="3"/>
  <c r="FD6" i="3"/>
  <c r="FC6" i="3"/>
  <c r="FB6" i="3"/>
  <c r="FA6" i="3"/>
  <c r="FD5" i="3"/>
  <c r="FC5" i="3"/>
  <c r="FB5" i="3"/>
  <c r="FA5" i="3"/>
  <c r="FD4" i="3"/>
  <c r="FC4" i="3"/>
  <c r="FB4" i="3"/>
  <c r="FA4" i="3"/>
  <c r="FD3" i="3"/>
  <c r="FC3" i="3"/>
  <c r="FB3" i="3"/>
  <c r="FA3" i="3"/>
  <c r="CK43" i="3"/>
  <c r="CJ43" i="3"/>
  <c r="CI43" i="3"/>
  <c r="CH43" i="3"/>
  <c r="CG43" i="3"/>
  <c r="CK42" i="3"/>
  <c r="CJ42" i="3"/>
  <c r="CI42" i="3"/>
  <c r="CH42" i="3"/>
  <c r="CG42" i="3"/>
  <c r="CK41" i="3"/>
  <c r="CJ41" i="3"/>
  <c r="CI41" i="3"/>
  <c r="CH41" i="3"/>
  <c r="CG41" i="3"/>
  <c r="CK40" i="3"/>
  <c r="CJ40" i="3"/>
  <c r="CI40" i="3"/>
  <c r="CH40" i="3"/>
  <c r="CG40" i="3"/>
  <c r="CK39" i="3"/>
  <c r="CJ39" i="3"/>
  <c r="CI39" i="3"/>
  <c r="CH39" i="3"/>
  <c r="CG39" i="3"/>
  <c r="CK38" i="3"/>
  <c r="CJ38" i="3"/>
  <c r="CI38" i="3"/>
  <c r="CH38" i="3"/>
  <c r="CG38" i="3"/>
  <c r="CK37" i="3"/>
  <c r="CJ37" i="3"/>
  <c r="CI37" i="3"/>
  <c r="CH37" i="3"/>
  <c r="CG37" i="3"/>
  <c r="CK36" i="3"/>
  <c r="CJ36" i="3"/>
  <c r="CI36" i="3"/>
  <c r="CH36" i="3"/>
  <c r="CG36" i="3"/>
  <c r="CK35" i="3"/>
  <c r="CJ35" i="3"/>
  <c r="CI35" i="3"/>
  <c r="CM35" i="3" s="1"/>
  <c r="CH35" i="3"/>
  <c r="CG35" i="3"/>
  <c r="CK34" i="3"/>
  <c r="CJ34" i="3"/>
  <c r="CI34" i="3"/>
  <c r="CH34" i="3"/>
  <c r="CG34" i="3"/>
  <c r="CK33" i="3"/>
  <c r="CJ33" i="3"/>
  <c r="CI33" i="3"/>
  <c r="CH33" i="3"/>
  <c r="CG33" i="3"/>
  <c r="CK32" i="3"/>
  <c r="CJ32" i="3"/>
  <c r="CI32" i="3"/>
  <c r="CH32" i="3"/>
  <c r="CG32" i="3"/>
  <c r="CK31" i="3"/>
  <c r="CJ31" i="3"/>
  <c r="CI31" i="3"/>
  <c r="CH31" i="3"/>
  <c r="CG31" i="3"/>
  <c r="CK30" i="3"/>
  <c r="CJ30" i="3"/>
  <c r="CI30" i="3"/>
  <c r="CH30" i="3"/>
  <c r="CG30" i="3"/>
  <c r="CK29" i="3"/>
  <c r="CJ29" i="3"/>
  <c r="CI29" i="3"/>
  <c r="CH29" i="3"/>
  <c r="CG29" i="3"/>
  <c r="CK28" i="3"/>
  <c r="CJ28" i="3"/>
  <c r="CI28" i="3"/>
  <c r="CH28" i="3"/>
  <c r="CG28" i="3"/>
  <c r="CK27" i="3"/>
  <c r="CJ27" i="3"/>
  <c r="CI27" i="3"/>
  <c r="CH27" i="3"/>
  <c r="CG27" i="3"/>
  <c r="CK26" i="3"/>
  <c r="CJ26" i="3"/>
  <c r="CI26" i="3"/>
  <c r="CH26" i="3"/>
  <c r="CG26" i="3"/>
  <c r="CK25" i="3"/>
  <c r="CJ25" i="3"/>
  <c r="CI25" i="3"/>
  <c r="CH25" i="3"/>
  <c r="CG25" i="3"/>
  <c r="CK24" i="3"/>
  <c r="CJ24" i="3"/>
  <c r="CI24" i="3"/>
  <c r="CH24" i="3"/>
  <c r="CG24" i="3"/>
  <c r="CK23" i="3"/>
  <c r="CJ23" i="3"/>
  <c r="CI23" i="3"/>
  <c r="CH23" i="3"/>
  <c r="CG23" i="3"/>
  <c r="CK22" i="3"/>
  <c r="CJ22" i="3"/>
  <c r="CI22" i="3"/>
  <c r="CH22" i="3"/>
  <c r="CG22" i="3"/>
  <c r="CK21" i="3"/>
  <c r="CJ21" i="3"/>
  <c r="CI21" i="3"/>
  <c r="CH21" i="3"/>
  <c r="CG21" i="3"/>
  <c r="CK20" i="3"/>
  <c r="CJ20" i="3"/>
  <c r="CI20" i="3"/>
  <c r="CH20" i="3"/>
  <c r="CG20" i="3"/>
  <c r="CK19" i="3"/>
  <c r="CJ19" i="3"/>
  <c r="CI19" i="3"/>
  <c r="CM19" i="3" s="1"/>
  <c r="CH19" i="3"/>
  <c r="CG19" i="3"/>
  <c r="CK18" i="3"/>
  <c r="CJ18" i="3"/>
  <c r="CI18" i="3"/>
  <c r="CH18" i="3"/>
  <c r="CG18" i="3"/>
  <c r="CK17" i="3"/>
  <c r="CJ17" i="3"/>
  <c r="CI17" i="3"/>
  <c r="CH17" i="3"/>
  <c r="CG17" i="3"/>
  <c r="CK16" i="3"/>
  <c r="CJ16" i="3"/>
  <c r="CI16" i="3"/>
  <c r="CH16" i="3"/>
  <c r="CG16" i="3"/>
  <c r="CK15" i="3"/>
  <c r="CJ15" i="3"/>
  <c r="CI15" i="3"/>
  <c r="CH15" i="3"/>
  <c r="CG15" i="3"/>
  <c r="CK14" i="3"/>
  <c r="CJ14" i="3"/>
  <c r="CI14" i="3"/>
  <c r="CH14" i="3"/>
  <c r="CG14" i="3"/>
  <c r="CK13" i="3"/>
  <c r="CJ13" i="3"/>
  <c r="CI13" i="3"/>
  <c r="CH13" i="3"/>
  <c r="CG13" i="3"/>
  <c r="CK12" i="3"/>
  <c r="CJ12" i="3"/>
  <c r="CI12" i="3"/>
  <c r="CH12" i="3"/>
  <c r="CG12" i="3"/>
  <c r="CK11" i="3"/>
  <c r="CJ11" i="3"/>
  <c r="CI11" i="3"/>
  <c r="CH11" i="3"/>
  <c r="CG11" i="3"/>
  <c r="CK10" i="3"/>
  <c r="CJ10" i="3"/>
  <c r="CI10" i="3"/>
  <c r="CH10" i="3"/>
  <c r="CG10" i="3"/>
  <c r="CK9" i="3"/>
  <c r="CJ9" i="3"/>
  <c r="CI9" i="3"/>
  <c r="CH9" i="3"/>
  <c r="CG9" i="3"/>
  <c r="CK8" i="3"/>
  <c r="CJ8" i="3"/>
  <c r="CI8" i="3"/>
  <c r="CH8" i="3"/>
  <c r="CG8" i="3"/>
  <c r="CK7" i="3"/>
  <c r="CJ7" i="3"/>
  <c r="CI7" i="3"/>
  <c r="CH7" i="3"/>
  <c r="CG7" i="3"/>
  <c r="CK6" i="3"/>
  <c r="CJ6" i="3"/>
  <c r="CI6" i="3"/>
  <c r="CH6" i="3"/>
  <c r="CG6" i="3"/>
  <c r="CK5" i="3"/>
  <c r="CJ5" i="3"/>
  <c r="CI5" i="3"/>
  <c r="CH5" i="3"/>
  <c r="CG5" i="3"/>
  <c r="CK4" i="3"/>
  <c r="CJ4" i="3"/>
  <c r="CI4" i="3"/>
  <c r="CH4" i="3"/>
  <c r="CG4" i="3"/>
  <c r="CK3" i="3"/>
  <c r="CJ3" i="3"/>
  <c r="CI3" i="3"/>
  <c r="CM3" i="3" s="1"/>
  <c r="CH3" i="3"/>
  <c r="CG3" i="3"/>
  <c r="T46" i="3"/>
  <c r="S46" i="3"/>
  <c r="R46" i="3"/>
  <c r="T45" i="3"/>
  <c r="R45" i="3"/>
  <c r="GR43" i="3"/>
  <c r="GQ43" i="3"/>
  <c r="GP43" i="3"/>
  <c r="P17" i="2" s="1" a="1"/>
  <c r="P17" i="2" s="1"/>
  <c r="GO43" i="3"/>
  <c r="M17" i="2" s="1"/>
  <c r="GH43" i="3"/>
  <c r="GG43" i="3"/>
  <c r="GF43" i="3"/>
  <c r="P16" i="2" s="1" a="1"/>
  <c r="P16" i="2" s="1"/>
  <c r="GE43" i="3"/>
  <c r="M16" i="2" s="1"/>
  <c r="FX43" i="3"/>
  <c r="FW43" i="3"/>
  <c r="FV43" i="3"/>
  <c r="FU43" i="3"/>
  <c r="FN43" i="3"/>
  <c r="FM43" i="3"/>
  <c r="FL43" i="3"/>
  <c r="FK43" i="3"/>
  <c r="BY43" i="3"/>
  <c r="BX43" i="3"/>
  <c r="BW43" i="3"/>
  <c r="P11" i="2" s="1" a="1"/>
  <c r="P11" i="2" s="1"/>
  <c r="BV43" i="3"/>
  <c r="N11" i="2" s="1"/>
  <c r="BU43" i="3"/>
  <c r="M11" i="2" s="1"/>
  <c r="BM43" i="3"/>
  <c r="BL43" i="3"/>
  <c r="BK43" i="3"/>
  <c r="P12" i="2" s="1" a="1"/>
  <c r="P12" i="2" s="1"/>
  <c r="BJ43" i="3"/>
  <c r="N12" i="2" s="1"/>
  <c r="BI43" i="3"/>
  <c r="M12" i="2" s="1"/>
  <c r="BA43" i="3"/>
  <c r="AZ43" i="3"/>
  <c r="AY43" i="3"/>
  <c r="AX43" i="3"/>
  <c r="AW43" i="3"/>
  <c r="AO43" i="3"/>
  <c r="AN43" i="3"/>
  <c r="AM43" i="3"/>
  <c r="AL43" i="3"/>
  <c r="AK43" i="3"/>
  <c r="Z43" i="3"/>
  <c r="Y43" i="3"/>
  <c r="L18" i="2" s="1"/>
  <c r="X43" i="3"/>
  <c r="I43" i="3"/>
  <c r="H43" i="3"/>
  <c r="G43" i="3"/>
  <c r="F43" i="3"/>
  <c r="E43" i="3"/>
  <c r="GR42" i="3"/>
  <c r="GQ42" i="3"/>
  <c r="GP42" i="3"/>
  <c r="GO42" i="3"/>
  <c r="GH42" i="3"/>
  <c r="GG42" i="3"/>
  <c r="GF42" i="3"/>
  <c r="GE42" i="3"/>
  <c r="FX42" i="3"/>
  <c r="FW42" i="3"/>
  <c r="FV42" i="3"/>
  <c r="FU42" i="3"/>
  <c r="FN42" i="3"/>
  <c r="FM42" i="3"/>
  <c r="FL42" i="3"/>
  <c r="FK42" i="3"/>
  <c r="BY42" i="3"/>
  <c r="BX42" i="3"/>
  <c r="BW42" i="3"/>
  <c r="BV42" i="3"/>
  <c r="BU42" i="3"/>
  <c r="BM42" i="3"/>
  <c r="BL42" i="3"/>
  <c r="BK42" i="3"/>
  <c r="BJ42" i="3"/>
  <c r="BI42" i="3"/>
  <c r="BA42" i="3"/>
  <c r="AZ42" i="3"/>
  <c r="AY42" i="3"/>
  <c r="AX42" i="3"/>
  <c r="AW42" i="3"/>
  <c r="AO42" i="3"/>
  <c r="AN42" i="3"/>
  <c r="AM42" i="3"/>
  <c r="AL42" i="3"/>
  <c r="AK42" i="3"/>
  <c r="Z42" i="3"/>
  <c r="Y42" i="3"/>
  <c r="X42" i="3"/>
  <c r="T42" i="3"/>
  <c r="S42" i="3"/>
  <c r="R42" i="3"/>
  <c r="I42" i="3"/>
  <c r="H42" i="3"/>
  <c r="G42" i="3"/>
  <c r="F42" i="3"/>
  <c r="E42" i="3"/>
  <c r="GR41" i="3"/>
  <c r="GQ41" i="3"/>
  <c r="GP41" i="3"/>
  <c r="GO41" i="3"/>
  <c r="GH41" i="3"/>
  <c r="GG41" i="3"/>
  <c r="GF41" i="3"/>
  <c r="GE41" i="3"/>
  <c r="FX41" i="3"/>
  <c r="FW41" i="3"/>
  <c r="FV41" i="3"/>
  <c r="FU41" i="3"/>
  <c r="FN41" i="3"/>
  <c r="FM41" i="3"/>
  <c r="FL41" i="3"/>
  <c r="FK41" i="3"/>
  <c r="BY41" i="3"/>
  <c r="BX41" i="3"/>
  <c r="BW41" i="3"/>
  <c r="BV41" i="3"/>
  <c r="BU41" i="3"/>
  <c r="BM41" i="3"/>
  <c r="BL41" i="3"/>
  <c r="BK41" i="3"/>
  <c r="BJ41" i="3"/>
  <c r="BI41" i="3"/>
  <c r="BA41" i="3"/>
  <c r="AZ41" i="3"/>
  <c r="AY41" i="3"/>
  <c r="AX41" i="3"/>
  <c r="AW41" i="3"/>
  <c r="AO41" i="3"/>
  <c r="AN41" i="3"/>
  <c r="AM41" i="3"/>
  <c r="AL41" i="3"/>
  <c r="AK41" i="3"/>
  <c r="Z41" i="3"/>
  <c r="Y41" i="3"/>
  <c r="X41" i="3"/>
  <c r="I41" i="3"/>
  <c r="H41" i="3"/>
  <c r="G41" i="3"/>
  <c r="F41" i="3"/>
  <c r="E41" i="3"/>
  <c r="GR40" i="3"/>
  <c r="GQ40" i="3"/>
  <c r="GP40" i="3"/>
  <c r="GO40" i="3"/>
  <c r="GH40" i="3"/>
  <c r="GG40" i="3"/>
  <c r="GF40" i="3"/>
  <c r="GE40" i="3"/>
  <c r="FX40" i="3"/>
  <c r="FW40" i="3"/>
  <c r="FV40" i="3"/>
  <c r="FU40" i="3"/>
  <c r="FN40" i="3"/>
  <c r="FM40" i="3"/>
  <c r="FL40" i="3"/>
  <c r="FK40" i="3"/>
  <c r="BY40" i="3"/>
  <c r="BX40" i="3"/>
  <c r="BW40" i="3"/>
  <c r="BV40" i="3"/>
  <c r="BU40" i="3"/>
  <c r="BM40" i="3"/>
  <c r="BL40" i="3"/>
  <c r="BK40" i="3"/>
  <c r="BJ40" i="3"/>
  <c r="BI40" i="3"/>
  <c r="BA40" i="3"/>
  <c r="AZ40" i="3"/>
  <c r="AY40" i="3"/>
  <c r="AX40" i="3"/>
  <c r="AW40" i="3"/>
  <c r="AO40" i="3"/>
  <c r="AN40" i="3"/>
  <c r="AM40" i="3"/>
  <c r="AL40" i="3"/>
  <c r="AK40" i="3"/>
  <c r="Z40" i="3"/>
  <c r="Y40" i="3"/>
  <c r="X40" i="3"/>
  <c r="T40" i="3"/>
  <c r="S40" i="3"/>
  <c r="R40" i="3"/>
  <c r="Q40" i="3"/>
  <c r="EG40" i="3"/>
  <c r="EF40" i="3"/>
  <c r="EE40" i="3"/>
  <c r="ED40" i="3"/>
  <c r="EC40" i="3"/>
  <c r="DY40" i="3"/>
  <c r="M40" i="3" s="1"/>
  <c r="W40" i="3" s="1"/>
  <c r="I40" i="3"/>
  <c r="H40" i="3"/>
  <c r="G40" i="3"/>
  <c r="F40" i="3"/>
  <c r="E40" i="3"/>
  <c r="GR39" i="3"/>
  <c r="GQ39" i="3"/>
  <c r="GP39" i="3"/>
  <c r="GO39" i="3"/>
  <c r="GH39" i="3"/>
  <c r="GG39" i="3"/>
  <c r="GF39" i="3"/>
  <c r="GE39" i="3"/>
  <c r="FX39" i="3"/>
  <c r="FW39" i="3"/>
  <c r="FV39" i="3"/>
  <c r="FU39" i="3"/>
  <c r="FN39" i="3"/>
  <c r="FM39" i="3"/>
  <c r="FL39" i="3"/>
  <c r="FK39" i="3"/>
  <c r="BY39" i="3"/>
  <c r="BX39" i="3"/>
  <c r="BW39" i="3"/>
  <c r="BV39" i="3"/>
  <c r="BU39" i="3"/>
  <c r="BM39" i="3"/>
  <c r="BL39" i="3"/>
  <c r="BK39" i="3"/>
  <c r="BJ39" i="3"/>
  <c r="BI39" i="3"/>
  <c r="BA39" i="3"/>
  <c r="AZ39" i="3"/>
  <c r="AY39" i="3"/>
  <c r="AX39" i="3"/>
  <c r="AW39" i="3"/>
  <c r="AO39" i="3"/>
  <c r="AN39" i="3"/>
  <c r="AM39" i="3"/>
  <c r="AL39" i="3"/>
  <c r="AK39" i="3"/>
  <c r="Z39" i="3"/>
  <c r="Y39" i="3"/>
  <c r="X39" i="3"/>
  <c r="T39" i="3"/>
  <c r="S39" i="3"/>
  <c r="R39" i="3"/>
  <c r="Q39" i="3"/>
  <c r="EG39" i="3"/>
  <c r="EF39" i="3"/>
  <c r="EE39" i="3"/>
  <c r="ED39" i="3"/>
  <c r="EC39" i="3"/>
  <c r="DY39" i="3"/>
  <c r="M39" i="3" s="1"/>
  <c r="W39" i="3" s="1"/>
  <c r="I39" i="3"/>
  <c r="H39" i="3"/>
  <c r="G39" i="3"/>
  <c r="F39" i="3"/>
  <c r="E39" i="3"/>
  <c r="GR38" i="3"/>
  <c r="GQ38" i="3"/>
  <c r="GP38" i="3"/>
  <c r="GO38" i="3"/>
  <c r="GH38" i="3"/>
  <c r="GG38" i="3"/>
  <c r="GF38" i="3"/>
  <c r="GE38" i="3"/>
  <c r="FX38" i="3"/>
  <c r="FW38" i="3"/>
  <c r="FV38" i="3"/>
  <c r="FU38" i="3"/>
  <c r="FN38" i="3"/>
  <c r="FM38" i="3"/>
  <c r="FL38" i="3"/>
  <c r="FK38" i="3"/>
  <c r="BY38" i="3"/>
  <c r="BX38" i="3"/>
  <c r="BW38" i="3"/>
  <c r="BV38" i="3"/>
  <c r="BU38" i="3"/>
  <c r="BM38" i="3"/>
  <c r="BL38" i="3"/>
  <c r="BK38" i="3"/>
  <c r="BJ38" i="3"/>
  <c r="BI38" i="3"/>
  <c r="BA38" i="3"/>
  <c r="AZ38" i="3"/>
  <c r="AY38" i="3"/>
  <c r="AX38" i="3"/>
  <c r="AW38" i="3"/>
  <c r="AO38" i="3"/>
  <c r="AN38" i="3"/>
  <c r="AM38" i="3"/>
  <c r="AL38" i="3"/>
  <c r="AK38" i="3"/>
  <c r="Z38" i="3"/>
  <c r="Y38" i="3"/>
  <c r="X38" i="3"/>
  <c r="T38" i="3"/>
  <c r="S38" i="3"/>
  <c r="R38" i="3"/>
  <c r="Q38" i="3"/>
  <c r="EG38" i="3"/>
  <c r="EF38" i="3"/>
  <c r="EE38" i="3"/>
  <c r="ED38" i="3"/>
  <c r="EC38" i="3"/>
  <c r="DY38" i="3"/>
  <c r="M38" i="3" s="1"/>
  <c r="W38" i="3" s="1"/>
  <c r="I38" i="3"/>
  <c r="H38" i="3"/>
  <c r="G38" i="3"/>
  <c r="F38" i="3"/>
  <c r="E38" i="3"/>
  <c r="GR37" i="3"/>
  <c r="GQ37" i="3"/>
  <c r="GP37" i="3"/>
  <c r="GO37" i="3"/>
  <c r="GH37" i="3"/>
  <c r="GG37" i="3"/>
  <c r="GF37" i="3"/>
  <c r="GE37" i="3"/>
  <c r="FX37" i="3"/>
  <c r="FW37" i="3"/>
  <c r="FV37" i="3"/>
  <c r="FU37" i="3"/>
  <c r="FN37" i="3"/>
  <c r="FM37" i="3"/>
  <c r="FL37" i="3"/>
  <c r="FK37" i="3"/>
  <c r="BY37" i="3"/>
  <c r="BX37" i="3"/>
  <c r="BW37" i="3"/>
  <c r="BV37" i="3"/>
  <c r="BU37" i="3"/>
  <c r="BM37" i="3"/>
  <c r="BL37" i="3"/>
  <c r="BK37" i="3"/>
  <c r="BJ37" i="3"/>
  <c r="BI37" i="3"/>
  <c r="BA37" i="3"/>
  <c r="AZ37" i="3"/>
  <c r="AY37" i="3"/>
  <c r="AX37" i="3"/>
  <c r="AW37" i="3"/>
  <c r="AO37" i="3"/>
  <c r="AN37" i="3"/>
  <c r="AM37" i="3"/>
  <c r="AL37" i="3"/>
  <c r="AK37" i="3"/>
  <c r="Z37" i="3"/>
  <c r="Y37" i="3"/>
  <c r="X37" i="3"/>
  <c r="T37" i="3"/>
  <c r="S37" i="3"/>
  <c r="R37" i="3"/>
  <c r="Q37" i="3"/>
  <c r="EG37" i="3"/>
  <c r="EF37" i="3"/>
  <c r="EE37" i="3"/>
  <c r="ED37" i="3"/>
  <c r="EC37" i="3"/>
  <c r="DY37" i="3"/>
  <c r="M37" i="3" s="1"/>
  <c r="W37" i="3" s="1"/>
  <c r="I37" i="3"/>
  <c r="H37" i="3"/>
  <c r="G37" i="3"/>
  <c r="F37" i="3"/>
  <c r="E37" i="3"/>
  <c r="GR36" i="3"/>
  <c r="GQ36" i="3"/>
  <c r="GP36" i="3"/>
  <c r="GO36" i="3"/>
  <c r="GH36" i="3"/>
  <c r="GG36" i="3"/>
  <c r="GF36" i="3"/>
  <c r="GE36" i="3"/>
  <c r="FX36" i="3"/>
  <c r="FW36" i="3"/>
  <c r="FV36" i="3"/>
  <c r="FU36" i="3"/>
  <c r="FN36" i="3"/>
  <c r="FM36" i="3"/>
  <c r="FL36" i="3"/>
  <c r="FK36" i="3"/>
  <c r="BY36" i="3"/>
  <c r="BX36" i="3"/>
  <c r="BW36" i="3"/>
  <c r="BV36" i="3"/>
  <c r="BU36" i="3"/>
  <c r="BM36" i="3"/>
  <c r="BL36" i="3"/>
  <c r="BK36" i="3"/>
  <c r="BJ36" i="3"/>
  <c r="BI36" i="3"/>
  <c r="BA36" i="3"/>
  <c r="AZ36" i="3"/>
  <c r="AY36" i="3"/>
  <c r="AX36" i="3"/>
  <c r="AW36" i="3"/>
  <c r="AO36" i="3"/>
  <c r="AN36" i="3"/>
  <c r="AM36" i="3"/>
  <c r="AL36" i="3"/>
  <c r="AK36" i="3"/>
  <c r="Z36" i="3"/>
  <c r="Y36" i="3"/>
  <c r="X36" i="3"/>
  <c r="T36" i="3"/>
  <c r="S36" i="3"/>
  <c r="R36" i="3"/>
  <c r="Q36" i="3"/>
  <c r="EG36" i="3"/>
  <c r="EF36" i="3"/>
  <c r="EE36" i="3"/>
  <c r="ED36" i="3"/>
  <c r="EC36" i="3"/>
  <c r="DY36" i="3"/>
  <c r="M36" i="3" s="1"/>
  <c r="W36" i="3" s="1"/>
  <c r="I36" i="3"/>
  <c r="H36" i="3"/>
  <c r="G36" i="3"/>
  <c r="F36" i="3"/>
  <c r="E36" i="3"/>
  <c r="GR35" i="3"/>
  <c r="GQ35" i="3"/>
  <c r="GP35" i="3"/>
  <c r="GO35" i="3"/>
  <c r="GH35" i="3"/>
  <c r="GG35" i="3"/>
  <c r="GF35" i="3"/>
  <c r="GE35" i="3"/>
  <c r="FX35" i="3"/>
  <c r="FW35" i="3"/>
  <c r="FV35" i="3"/>
  <c r="FU35" i="3"/>
  <c r="FN35" i="3"/>
  <c r="FM35" i="3"/>
  <c r="FL35" i="3"/>
  <c r="FK35" i="3"/>
  <c r="BY35" i="3"/>
  <c r="BX35" i="3"/>
  <c r="BW35" i="3"/>
  <c r="BV35" i="3"/>
  <c r="BU35" i="3"/>
  <c r="BM35" i="3"/>
  <c r="BL35" i="3"/>
  <c r="BK35" i="3"/>
  <c r="BJ35" i="3"/>
  <c r="BI35" i="3"/>
  <c r="BA35" i="3"/>
  <c r="AZ35" i="3"/>
  <c r="AY35" i="3"/>
  <c r="AX35" i="3"/>
  <c r="AW35" i="3"/>
  <c r="AO35" i="3"/>
  <c r="AN35" i="3"/>
  <c r="AM35" i="3"/>
  <c r="AL35" i="3"/>
  <c r="AK35" i="3"/>
  <c r="Z35" i="3"/>
  <c r="AD35" i="3" s="1"/>
  <c r="Y35" i="3"/>
  <c r="AC35" i="3" s="1"/>
  <c r="X35" i="3"/>
  <c r="AB35" i="3" s="1"/>
  <c r="T35" i="3"/>
  <c r="S35" i="3"/>
  <c r="R35" i="3"/>
  <c r="Q35" i="3"/>
  <c r="EG35" i="3"/>
  <c r="EF35" i="3"/>
  <c r="EE35" i="3"/>
  <c r="ED35" i="3"/>
  <c r="EC35" i="3"/>
  <c r="I35" i="3"/>
  <c r="H35" i="3"/>
  <c r="G35" i="3"/>
  <c r="F35" i="3"/>
  <c r="E35" i="3"/>
  <c r="GR34" i="3"/>
  <c r="GQ34" i="3"/>
  <c r="GP34" i="3"/>
  <c r="GO34" i="3"/>
  <c r="GH34" i="3"/>
  <c r="GG34" i="3"/>
  <c r="GF34" i="3"/>
  <c r="GE34" i="3"/>
  <c r="FX34" i="3"/>
  <c r="FW34" i="3"/>
  <c r="FV34" i="3"/>
  <c r="FU34" i="3"/>
  <c r="FN34" i="3"/>
  <c r="FM34" i="3"/>
  <c r="FL34" i="3"/>
  <c r="FK34" i="3"/>
  <c r="BY34" i="3"/>
  <c r="BX34" i="3"/>
  <c r="BW34" i="3"/>
  <c r="BV34" i="3"/>
  <c r="BU34" i="3"/>
  <c r="BM34" i="3"/>
  <c r="BL34" i="3"/>
  <c r="BK34" i="3"/>
  <c r="BJ34" i="3"/>
  <c r="BI34" i="3"/>
  <c r="BA34" i="3"/>
  <c r="AZ34" i="3"/>
  <c r="AY34" i="3"/>
  <c r="AX34" i="3"/>
  <c r="AW34" i="3"/>
  <c r="AO34" i="3"/>
  <c r="AN34" i="3"/>
  <c r="AM34" i="3"/>
  <c r="AL34" i="3"/>
  <c r="AK34" i="3"/>
  <c r="I34" i="3"/>
  <c r="H34" i="3"/>
  <c r="G34" i="3"/>
  <c r="F34" i="3"/>
  <c r="E34" i="3"/>
  <c r="GR33" i="3"/>
  <c r="GQ33" i="3"/>
  <c r="GP33" i="3"/>
  <c r="GO33" i="3"/>
  <c r="GH33" i="3"/>
  <c r="GG33" i="3"/>
  <c r="GF33" i="3"/>
  <c r="GE33" i="3"/>
  <c r="FX33" i="3"/>
  <c r="FW33" i="3"/>
  <c r="FV33" i="3"/>
  <c r="FU33" i="3"/>
  <c r="FN33" i="3"/>
  <c r="FM33" i="3"/>
  <c r="FL33" i="3"/>
  <c r="FK33" i="3"/>
  <c r="BY33" i="3"/>
  <c r="BX33" i="3"/>
  <c r="BW33" i="3"/>
  <c r="BV33" i="3"/>
  <c r="BU33" i="3"/>
  <c r="BM33" i="3"/>
  <c r="BL33" i="3"/>
  <c r="BK33" i="3"/>
  <c r="BJ33" i="3"/>
  <c r="BI33" i="3"/>
  <c r="BA33" i="3"/>
  <c r="AZ33" i="3"/>
  <c r="AY33" i="3"/>
  <c r="AX33" i="3"/>
  <c r="AW33" i="3"/>
  <c r="AO33" i="3"/>
  <c r="AN33" i="3"/>
  <c r="AM33" i="3"/>
  <c r="AL33" i="3"/>
  <c r="AK33" i="3"/>
  <c r="I33" i="3"/>
  <c r="H33" i="3"/>
  <c r="G33" i="3"/>
  <c r="F33" i="3"/>
  <c r="E33" i="3"/>
  <c r="GR32" i="3"/>
  <c r="GQ32" i="3"/>
  <c r="GP32" i="3"/>
  <c r="GO32" i="3"/>
  <c r="GH32" i="3"/>
  <c r="GG32" i="3"/>
  <c r="GF32" i="3"/>
  <c r="GE32" i="3"/>
  <c r="FX32" i="3"/>
  <c r="FW32" i="3"/>
  <c r="FV32" i="3"/>
  <c r="FU32" i="3"/>
  <c r="FN32" i="3"/>
  <c r="FM32" i="3"/>
  <c r="FL32" i="3"/>
  <c r="FK32" i="3"/>
  <c r="BY32" i="3"/>
  <c r="BX32" i="3"/>
  <c r="BW32" i="3"/>
  <c r="BV32" i="3"/>
  <c r="BU32" i="3"/>
  <c r="BM32" i="3"/>
  <c r="BL32" i="3"/>
  <c r="BK32" i="3"/>
  <c r="BJ32" i="3"/>
  <c r="BI32" i="3"/>
  <c r="BA32" i="3"/>
  <c r="AZ32" i="3"/>
  <c r="AY32" i="3"/>
  <c r="AX32" i="3"/>
  <c r="AW32" i="3"/>
  <c r="AO32" i="3"/>
  <c r="AN32" i="3"/>
  <c r="AM32" i="3"/>
  <c r="AL32" i="3"/>
  <c r="AK32" i="3"/>
  <c r="I32" i="3"/>
  <c r="H32" i="3"/>
  <c r="G32" i="3"/>
  <c r="F32" i="3"/>
  <c r="E32" i="3"/>
  <c r="GR31" i="3"/>
  <c r="GQ31" i="3"/>
  <c r="GP31" i="3"/>
  <c r="GO31" i="3"/>
  <c r="GH31" i="3"/>
  <c r="GG31" i="3"/>
  <c r="GF31" i="3"/>
  <c r="GE31" i="3"/>
  <c r="FX31" i="3"/>
  <c r="FW31" i="3"/>
  <c r="FV31" i="3"/>
  <c r="FU31" i="3"/>
  <c r="FN31" i="3"/>
  <c r="FM31" i="3"/>
  <c r="FL31" i="3"/>
  <c r="FK31" i="3"/>
  <c r="BY31" i="3"/>
  <c r="BX31" i="3"/>
  <c r="BW31" i="3"/>
  <c r="BV31" i="3"/>
  <c r="BU31" i="3"/>
  <c r="BM31" i="3"/>
  <c r="BL31" i="3"/>
  <c r="BK31" i="3"/>
  <c r="BJ31" i="3"/>
  <c r="BI31" i="3"/>
  <c r="BA31" i="3"/>
  <c r="AZ31" i="3"/>
  <c r="AY31" i="3"/>
  <c r="AX31" i="3"/>
  <c r="AW31" i="3"/>
  <c r="AO31" i="3"/>
  <c r="AN31" i="3"/>
  <c r="AM31" i="3"/>
  <c r="AL31" i="3"/>
  <c r="AK31" i="3"/>
  <c r="I31" i="3"/>
  <c r="H31" i="3"/>
  <c r="G31" i="3"/>
  <c r="F31" i="3"/>
  <c r="E31" i="3"/>
  <c r="GR30" i="3"/>
  <c r="GQ30" i="3"/>
  <c r="GP30" i="3"/>
  <c r="GO30" i="3"/>
  <c r="GH30" i="3"/>
  <c r="GG30" i="3"/>
  <c r="GF30" i="3"/>
  <c r="GE30" i="3"/>
  <c r="FX30" i="3"/>
  <c r="FW30" i="3"/>
  <c r="FV30" i="3"/>
  <c r="FU30" i="3"/>
  <c r="FN30" i="3"/>
  <c r="FM30" i="3"/>
  <c r="FL30" i="3"/>
  <c r="FK30" i="3"/>
  <c r="BY30" i="3"/>
  <c r="BX30" i="3"/>
  <c r="BW30" i="3"/>
  <c r="BV30" i="3"/>
  <c r="BU30" i="3"/>
  <c r="BM30" i="3"/>
  <c r="BL30" i="3"/>
  <c r="BK30" i="3"/>
  <c r="BJ30" i="3"/>
  <c r="BI30" i="3"/>
  <c r="BA30" i="3"/>
  <c r="AZ30" i="3"/>
  <c r="AY30" i="3"/>
  <c r="AX30" i="3"/>
  <c r="AW30" i="3"/>
  <c r="AO30" i="3"/>
  <c r="AN30" i="3"/>
  <c r="AM30" i="3"/>
  <c r="AL30" i="3"/>
  <c r="AK30" i="3"/>
  <c r="I30" i="3"/>
  <c r="H30" i="3"/>
  <c r="G30" i="3"/>
  <c r="F30" i="3"/>
  <c r="E30" i="3"/>
  <c r="GR29" i="3"/>
  <c r="GQ29" i="3"/>
  <c r="GP29" i="3"/>
  <c r="GO29" i="3"/>
  <c r="GH29" i="3"/>
  <c r="GG29" i="3"/>
  <c r="GF29" i="3"/>
  <c r="GE29" i="3"/>
  <c r="FX29" i="3"/>
  <c r="FW29" i="3"/>
  <c r="FV29" i="3"/>
  <c r="FU29" i="3"/>
  <c r="FN29" i="3"/>
  <c r="FM29" i="3"/>
  <c r="FL29" i="3"/>
  <c r="FK29" i="3"/>
  <c r="BY29" i="3"/>
  <c r="BX29" i="3"/>
  <c r="BW29" i="3"/>
  <c r="BV29" i="3"/>
  <c r="BU29" i="3"/>
  <c r="BM29" i="3"/>
  <c r="BL29" i="3"/>
  <c r="BK29" i="3"/>
  <c r="BJ29" i="3"/>
  <c r="BI29" i="3"/>
  <c r="BA29" i="3"/>
  <c r="AZ29" i="3"/>
  <c r="AY29" i="3"/>
  <c r="BC29" i="3" s="1"/>
  <c r="AX29" i="3"/>
  <c r="AW29" i="3"/>
  <c r="AO29" i="3"/>
  <c r="AN29" i="3"/>
  <c r="AM29" i="3"/>
  <c r="AL29" i="3"/>
  <c r="AK29" i="3"/>
  <c r="I29" i="3"/>
  <c r="H29" i="3"/>
  <c r="G29" i="3"/>
  <c r="F29" i="3"/>
  <c r="E29" i="3"/>
  <c r="GR28" i="3"/>
  <c r="GQ28" i="3"/>
  <c r="GP28" i="3"/>
  <c r="GO28" i="3"/>
  <c r="GH28" i="3"/>
  <c r="GG28" i="3"/>
  <c r="GF28" i="3"/>
  <c r="GE28" i="3"/>
  <c r="FX28" i="3"/>
  <c r="FW28" i="3"/>
  <c r="FV28" i="3"/>
  <c r="FU28" i="3"/>
  <c r="FN28" i="3"/>
  <c r="FM28" i="3"/>
  <c r="FL28" i="3"/>
  <c r="FK28" i="3"/>
  <c r="BY28" i="3"/>
  <c r="BX28" i="3"/>
  <c r="BW28" i="3"/>
  <c r="BV28" i="3"/>
  <c r="BU28" i="3"/>
  <c r="BM28" i="3"/>
  <c r="BL28" i="3"/>
  <c r="BK28" i="3"/>
  <c r="BJ28" i="3"/>
  <c r="BI28" i="3"/>
  <c r="BA28" i="3"/>
  <c r="AZ28" i="3"/>
  <c r="AY28" i="3"/>
  <c r="AX28" i="3"/>
  <c r="AW28" i="3"/>
  <c r="AO28" i="3"/>
  <c r="AN28" i="3"/>
  <c r="AM28" i="3"/>
  <c r="AL28" i="3"/>
  <c r="AK28" i="3"/>
  <c r="I28" i="3"/>
  <c r="H28" i="3"/>
  <c r="G28" i="3"/>
  <c r="F28" i="3"/>
  <c r="E28" i="3"/>
  <c r="GR27" i="3"/>
  <c r="GQ27" i="3"/>
  <c r="GP27" i="3"/>
  <c r="GO27" i="3"/>
  <c r="GH27" i="3"/>
  <c r="GG27" i="3"/>
  <c r="GF27" i="3"/>
  <c r="GE27" i="3"/>
  <c r="FX27" i="3"/>
  <c r="FW27" i="3"/>
  <c r="FV27" i="3"/>
  <c r="FU27" i="3"/>
  <c r="FN27" i="3"/>
  <c r="FM27" i="3"/>
  <c r="FL27" i="3"/>
  <c r="FK27" i="3"/>
  <c r="BY27" i="3"/>
  <c r="BX27" i="3"/>
  <c r="BW27" i="3"/>
  <c r="BV27" i="3"/>
  <c r="BU27" i="3"/>
  <c r="BM27" i="3"/>
  <c r="BL27" i="3"/>
  <c r="BK27" i="3"/>
  <c r="BJ27" i="3"/>
  <c r="BI27" i="3"/>
  <c r="BA27" i="3"/>
  <c r="AZ27" i="3"/>
  <c r="AY27" i="3"/>
  <c r="AX27" i="3"/>
  <c r="AW27" i="3"/>
  <c r="AO27" i="3"/>
  <c r="AN27" i="3"/>
  <c r="AM27" i="3"/>
  <c r="AL27" i="3"/>
  <c r="AK27" i="3"/>
  <c r="I27" i="3"/>
  <c r="H27" i="3"/>
  <c r="G27" i="3"/>
  <c r="F27" i="3"/>
  <c r="E27" i="3"/>
  <c r="GR26" i="3"/>
  <c r="GQ26" i="3"/>
  <c r="GS26" i="3" s="1"/>
  <c r="GP26" i="3"/>
  <c r="GO26" i="3"/>
  <c r="GH26" i="3"/>
  <c r="GG26" i="3"/>
  <c r="GF26" i="3"/>
  <c r="GE26" i="3"/>
  <c r="FX26" i="3"/>
  <c r="FW26" i="3"/>
  <c r="FV26" i="3"/>
  <c r="FU26" i="3"/>
  <c r="FN26" i="3"/>
  <c r="FM26" i="3"/>
  <c r="FL26" i="3"/>
  <c r="FK26" i="3"/>
  <c r="BY26" i="3"/>
  <c r="BX26" i="3"/>
  <c r="BW26" i="3"/>
  <c r="BV26" i="3"/>
  <c r="BU26" i="3"/>
  <c r="BM26" i="3"/>
  <c r="BL26" i="3"/>
  <c r="BK26" i="3"/>
  <c r="BJ26" i="3"/>
  <c r="BI26" i="3"/>
  <c r="BA26" i="3"/>
  <c r="AZ26" i="3"/>
  <c r="AY26" i="3"/>
  <c r="AX26" i="3"/>
  <c r="AW26" i="3"/>
  <c r="AO26" i="3"/>
  <c r="AN26" i="3"/>
  <c r="AM26" i="3"/>
  <c r="AQ26" i="3" s="1"/>
  <c r="AL26" i="3"/>
  <c r="AK26" i="3"/>
  <c r="I26" i="3"/>
  <c r="H26" i="3"/>
  <c r="G26" i="3"/>
  <c r="F26" i="3"/>
  <c r="E26" i="3"/>
  <c r="GR25" i="3"/>
  <c r="GQ25" i="3"/>
  <c r="GP25" i="3"/>
  <c r="GO25" i="3"/>
  <c r="GH25" i="3"/>
  <c r="GG25" i="3"/>
  <c r="GF25" i="3"/>
  <c r="GE25" i="3"/>
  <c r="FX25" i="3"/>
  <c r="FW25" i="3"/>
  <c r="FV25" i="3"/>
  <c r="FU25" i="3"/>
  <c r="FN25" i="3"/>
  <c r="FM25" i="3"/>
  <c r="FL25" i="3"/>
  <c r="FK25" i="3"/>
  <c r="BY25" i="3"/>
  <c r="BX25" i="3"/>
  <c r="BW25" i="3"/>
  <c r="BV25" i="3"/>
  <c r="BU25" i="3"/>
  <c r="BM25" i="3"/>
  <c r="BL25" i="3"/>
  <c r="BK25" i="3"/>
  <c r="BJ25" i="3"/>
  <c r="BI25" i="3"/>
  <c r="BA25" i="3"/>
  <c r="AZ25" i="3"/>
  <c r="AY25" i="3"/>
  <c r="AX25" i="3"/>
  <c r="AW25" i="3"/>
  <c r="AO25" i="3"/>
  <c r="AN25" i="3"/>
  <c r="AM25" i="3"/>
  <c r="AL25" i="3"/>
  <c r="AK25" i="3"/>
  <c r="I25" i="3"/>
  <c r="H25" i="3"/>
  <c r="G25" i="3"/>
  <c r="F25" i="3"/>
  <c r="E25" i="3"/>
  <c r="GR24" i="3"/>
  <c r="GQ24" i="3"/>
  <c r="GP24" i="3"/>
  <c r="GO24" i="3"/>
  <c r="GH24" i="3"/>
  <c r="GG24" i="3"/>
  <c r="GF24" i="3"/>
  <c r="GE24" i="3"/>
  <c r="FX24" i="3"/>
  <c r="FW24" i="3"/>
  <c r="FV24" i="3"/>
  <c r="FU24" i="3"/>
  <c r="FN24" i="3"/>
  <c r="FM24" i="3"/>
  <c r="FL24" i="3"/>
  <c r="FK24" i="3"/>
  <c r="BY24" i="3"/>
  <c r="BX24" i="3"/>
  <c r="BW24" i="3"/>
  <c r="BV24" i="3"/>
  <c r="BU24" i="3"/>
  <c r="BM24" i="3"/>
  <c r="BL24" i="3"/>
  <c r="BK24" i="3"/>
  <c r="BJ24" i="3"/>
  <c r="BI24" i="3"/>
  <c r="BA24" i="3"/>
  <c r="AZ24" i="3"/>
  <c r="AY24" i="3"/>
  <c r="AX24" i="3"/>
  <c r="AW24" i="3"/>
  <c r="AO24" i="3"/>
  <c r="AN24" i="3"/>
  <c r="AM24" i="3"/>
  <c r="AL24" i="3"/>
  <c r="AK24" i="3"/>
  <c r="I24" i="3"/>
  <c r="H24" i="3"/>
  <c r="G24" i="3"/>
  <c r="F24" i="3"/>
  <c r="E24" i="3"/>
  <c r="GR23" i="3"/>
  <c r="GQ23" i="3"/>
  <c r="GP23" i="3"/>
  <c r="GO23" i="3"/>
  <c r="GH23" i="3"/>
  <c r="GG23" i="3"/>
  <c r="GF23" i="3"/>
  <c r="GE23" i="3"/>
  <c r="FX23" i="3"/>
  <c r="FW23" i="3"/>
  <c r="FV23" i="3"/>
  <c r="FU23" i="3"/>
  <c r="FN23" i="3"/>
  <c r="FM23" i="3"/>
  <c r="FL23" i="3"/>
  <c r="FK23" i="3"/>
  <c r="BY23" i="3"/>
  <c r="BX23" i="3"/>
  <c r="BW23" i="3"/>
  <c r="BV23" i="3"/>
  <c r="BU23" i="3"/>
  <c r="BM23" i="3"/>
  <c r="BL23" i="3"/>
  <c r="BK23" i="3"/>
  <c r="BJ23" i="3"/>
  <c r="BI23" i="3"/>
  <c r="BA23" i="3"/>
  <c r="AZ23" i="3"/>
  <c r="AY23" i="3"/>
  <c r="AX23" i="3"/>
  <c r="AW23" i="3"/>
  <c r="AO23" i="3"/>
  <c r="AN23" i="3"/>
  <c r="AM23" i="3"/>
  <c r="AL23" i="3"/>
  <c r="AK23" i="3"/>
  <c r="I23" i="3"/>
  <c r="H23" i="3"/>
  <c r="G23" i="3"/>
  <c r="F23" i="3"/>
  <c r="E23" i="3"/>
  <c r="GR22" i="3"/>
  <c r="GQ22" i="3"/>
  <c r="GP22" i="3"/>
  <c r="GO22" i="3"/>
  <c r="GH22" i="3"/>
  <c r="GG22" i="3"/>
  <c r="GF22" i="3"/>
  <c r="GE22" i="3"/>
  <c r="FX22" i="3"/>
  <c r="FW22" i="3"/>
  <c r="FV22" i="3"/>
  <c r="FU22" i="3"/>
  <c r="FN22" i="3"/>
  <c r="FM22" i="3"/>
  <c r="FL22" i="3"/>
  <c r="FK22" i="3"/>
  <c r="BY22" i="3"/>
  <c r="BX22" i="3"/>
  <c r="BW22" i="3"/>
  <c r="BV22" i="3"/>
  <c r="BU22" i="3"/>
  <c r="BM22" i="3"/>
  <c r="BL22" i="3"/>
  <c r="BK22" i="3"/>
  <c r="BJ22" i="3"/>
  <c r="BI22" i="3"/>
  <c r="BA22" i="3"/>
  <c r="AZ22" i="3"/>
  <c r="AY22" i="3"/>
  <c r="AX22" i="3"/>
  <c r="AW22" i="3"/>
  <c r="AO22" i="3"/>
  <c r="AN22" i="3"/>
  <c r="AM22" i="3"/>
  <c r="AL22" i="3"/>
  <c r="AK22" i="3"/>
  <c r="I22" i="3"/>
  <c r="H22" i="3"/>
  <c r="G22" i="3"/>
  <c r="F22" i="3"/>
  <c r="E22" i="3"/>
  <c r="GR21" i="3"/>
  <c r="GQ21" i="3"/>
  <c r="GP21" i="3"/>
  <c r="GO21" i="3"/>
  <c r="GH21" i="3"/>
  <c r="GG21" i="3"/>
  <c r="GF21" i="3"/>
  <c r="GE21" i="3"/>
  <c r="FX21" i="3"/>
  <c r="FW21" i="3"/>
  <c r="FV21" i="3"/>
  <c r="FU21" i="3"/>
  <c r="FN21" i="3"/>
  <c r="FM21" i="3"/>
  <c r="FL21" i="3"/>
  <c r="FK21" i="3"/>
  <c r="BY21" i="3"/>
  <c r="BX21" i="3"/>
  <c r="BW21" i="3"/>
  <c r="BV21" i="3"/>
  <c r="BU21" i="3"/>
  <c r="BM21" i="3"/>
  <c r="BL21" i="3"/>
  <c r="BK21" i="3"/>
  <c r="BJ21" i="3"/>
  <c r="BI21" i="3"/>
  <c r="BA21" i="3"/>
  <c r="AZ21" i="3"/>
  <c r="AY21" i="3"/>
  <c r="AX21" i="3"/>
  <c r="AW21" i="3"/>
  <c r="AO21" i="3"/>
  <c r="AN21" i="3"/>
  <c r="AM21" i="3"/>
  <c r="AL21" i="3"/>
  <c r="AK21" i="3"/>
  <c r="I21" i="3"/>
  <c r="H21" i="3"/>
  <c r="G21" i="3"/>
  <c r="F21" i="3"/>
  <c r="E21" i="3"/>
  <c r="GR20" i="3"/>
  <c r="GQ20" i="3"/>
  <c r="GP20" i="3"/>
  <c r="GO20" i="3"/>
  <c r="GH20" i="3"/>
  <c r="GG20" i="3"/>
  <c r="GF20" i="3"/>
  <c r="GE20" i="3"/>
  <c r="FX20" i="3"/>
  <c r="FW20" i="3"/>
  <c r="FV20" i="3"/>
  <c r="FU20" i="3"/>
  <c r="FN20" i="3"/>
  <c r="FM20" i="3"/>
  <c r="FL20" i="3"/>
  <c r="FK20" i="3"/>
  <c r="BY20" i="3"/>
  <c r="BX20" i="3"/>
  <c r="BW20" i="3"/>
  <c r="BV20" i="3"/>
  <c r="BU20" i="3"/>
  <c r="BM20" i="3"/>
  <c r="BL20" i="3"/>
  <c r="BK20" i="3"/>
  <c r="BJ20" i="3"/>
  <c r="BI20" i="3"/>
  <c r="BA20" i="3"/>
  <c r="AZ20" i="3"/>
  <c r="AY20" i="3"/>
  <c r="AX20" i="3"/>
  <c r="AW20" i="3"/>
  <c r="AO20" i="3"/>
  <c r="AN20" i="3"/>
  <c r="AM20" i="3"/>
  <c r="AL20" i="3"/>
  <c r="AK20" i="3"/>
  <c r="I20" i="3"/>
  <c r="H20" i="3"/>
  <c r="G20" i="3"/>
  <c r="F20" i="3"/>
  <c r="E20" i="3"/>
  <c r="GR19" i="3"/>
  <c r="GQ19" i="3"/>
  <c r="GP19" i="3"/>
  <c r="GO19" i="3"/>
  <c r="GH19" i="3"/>
  <c r="GG19" i="3"/>
  <c r="GF19" i="3"/>
  <c r="GE19" i="3"/>
  <c r="FX19" i="3"/>
  <c r="FW19" i="3"/>
  <c r="FV19" i="3"/>
  <c r="FU19" i="3"/>
  <c r="FN19" i="3"/>
  <c r="FM19" i="3"/>
  <c r="FL19" i="3"/>
  <c r="FK19" i="3"/>
  <c r="BY19" i="3"/>
  <c r="BX19" i="3"/>
  <c r="BW19" i="3"/>
  <c r="BV19" i="3"/>
  <c r="BU19" i="3"/>
  <c r="BM19" i="3"/>
  <c r="BL19" i="3"/>
  <c r="BK19" i="3"/>
  <c r="BJ19" i="3"/>
  <c r="BI19" i="3"/>
  <c r="BA19" i="3"/>
  <c r="AZ19" i="3"/>
  <c r="AY19" i="3"/>
  <c r="AX19" i="3"/>
  <c r="AW19" i="3"/>
  <c r="AO19" i="3"/>
  <c r="AN19" i="3"/>
  <c r="AM19" i="3"/>
  <c r="AL19" i="3"/>
  <c r="AK19" i="3"/>
  <c r="I19" i="3"/>
  <c r="H19" i="3"/>
  <c r="G19" i="3"/>
  <c r="F19" i="3"/>
  <c r="E19" i="3"/>
  <c r="GR18" i="3"/>
  <c r="GQ18" i="3"/>
  <c r="GP18" i="3"/>
  <c r="GO18" i="3"/>
  <c r="GH18" i="3"/>
  <c r="GG18" i="3"/>
  <c r="GF18" i="3"/>
  <c r="GE18" i="3"/>
  <c r="FX18" i="3"/>
  <c r="FW18" i="3"/>
  <c r="FV18" i="3"/>
  <c r="FU18" i="3"/>
  <c r="FN18" i="3"/>
  <c r="FM18" i="3"/>
  <c r="FL18" i="3"/>
  <c r="FK18" i="3"/>
  <c r="BY18" i="3"/>
  <c r="BX18" i="3"/>
  <c r="BW18" i="3"/>
  <c r="BV18" i="3"/>
  <c r="BU18" i="3"/>
  <c r="BM18" i="3"/>
  <c r="BL18" i="3"/>
  <c r="BK18" i="3"/>
  <c r="BJ18" i="3"/>
  <c r="BI18" i="3"/>
  <c r="BA18" i="3"/>
  <c r="AZ18" i="3"/>
  <c r="AY18" i="3"/>
  <c r="AX18" i="3"/>
  <c r="AW18" i="3"/>
  <c r="AO18" i="3"/>
  <c r="AN18" i="3"/>
  <c r="AM18" i="3"/>
  <c r="AL18" i="3"/>
  <c r="AK18" i="3"/>
  <c r="I18" i="3"/>
  <c r="H18" i="3"/>
  <c r="G18" i="3"/>
  <c r="F18" i="3"/>
  <c r="E18" i="3"/>
  <c r="GR17" i="3"/>
  <c r="GQ17" i="3"/>
  <c r="GP17" i="3"/>
  <c r="GO17" i="3"/>
  <c r="GH17" i="3"/>
  <c r="GG17" i="3"/>
  <c r="GF17" i="3"/>
  <c r="GE17" i="3"/>
  <c r="FX17" i="3"/>
  <c r="FW17" i="3"/>
  <c r="FV17" i="3"/>
  <c r="FU17" i="3"/>
  <c r="FN17" i="3"/>
  <c r="FM17" i="3"/>
  <c r="FL17" i="3"/>
  <c r="FK17" i="3"/>
  <c r="BY17" i="3"/>
  <c r="BX17" i="3"/>
  <c r="BW17" i="3"/>
  <c r="BV17" i="3"/>
  <c r="BU17" i="3"/>
  <c r="BM17" i="3"/>
  <c r="BL17" i="3"/>
  <c r="BK17" i="3"/>
  <c r="BO17" i="3" s="1"/>
  <c r="BJ17" i="3"/>
  <c r="BI17" i="3"/>
  <c r="BA17" i="3"/>
  <c r="AZ17" i="3"/>
  <c r="AY17" i="3"/>
  <c r="AX17" i="3"/>
  <c r="AW17" i="3"/>
  <c r="AO17" i="3"/>
  <c r="AN17" i="3"/>
  <c r="AM17" i="3"/>
  <c r="AL17" i="3"/>
  <c r="AK17" i="3"/>
  <c r="I17" i="3"/>
  <c r="H17" i="3"/>
  <c r="G17" i="3"/>
  <c r="F17" i="3"/>
  <c r="E17" i="3"/>
  <c r="GR16" i="3"/>
  <c r="GQ16" i="3"/>
  <c r="GP16" i="3"/>
  <c r="GO16" i="3"/>
  <c r="GH16" i="3"/>
  <c r="GG16" i="3"/>
  <c r="GF16" i="3"/>
  <c r="GE16" i="3"/>
  <c r="FX16" i="3"/>
  <c r="FW16" i="3"/>
  <c r="FV16" i="3"/>
  <c r="FU16" i="3"/>
  <c r="FN16" i="3"/>
  <c r="FM16" i="3"/>
  <c r="FL16" i="3"/>
  <c r="FK16" i="3"/>
  <c r="BY16" i="3"/>
  <c r="BX16" i="3"/>
  <c r="BW16" i="3"/>
  <c r="BV16" i="3"/>
  <c r="BU16" i="3"/>
  <c r="BM16" i="3"/>
  <c r="BL16" i="3"/>
  <c r="BK16" i="3"/>
  <c r="BJ16" i="3"/>
  <c r="BI16" i="3"/>
  <c r="BA16" i="3"/>
  <c r="AZ16" i="3"/>
  <c r="AY16" i="3"/>
  <c r="AX16" i="3"/>
  <c r="AW16" i="3"/>
  <c r="AO16" i="3"/>
  <c r="AN16" i="3"/>
  <c r="AM16" i="3"/>
  <c r="AL16" i="3"/>
  <c r="AK16" i="3"/>
  <c r="I16" i="3"/>
  <c r="H16" i="3"/>
  <c r="G16" i="3"/>
  <c r="F16" i="3"/>
  <c r="E16" i="3"/>
  <c r="GR15" i="3"/>
  <c r="GQ15" i="3"/>
  <c r="GP15" i="3"/>
  <c r="GO15" i="3"/>
  <c r="GH15" i="3"/>
  <c r="GG15" i="3"/>
  <c r="GF15" i="3"/>
  <c r="GE15" i="3"/>
  <c r="FX15" i="3"/>
  <c r="FW15" i="3"/>
  <c r="FV15" i="3"/>
  <c r="FU15" i="3"/>
  <c r="FN15" i="3"/>
  <c r="FM15" i="3"/>
  <c r="FL15" i="3"/>
  <c r="FK15" i="3"/>
  <c r="BY15" i="3"/>
  <c r="BX15" i="3"/>
  <c r="BW15" i="3"/>
  <c r="BV15" i="3"/>
  <c r="BU15" i="3"/>
  <c r="BM15" i="3"/>
  <c r="BL15" i="3"/>
  <c r="BK15" i="3"/>
  <c r="BJ15" i="3"/>
  <c r="BI15" i="3"/>
  <c r="BA15" i="3"/>
  <c r="AZ15" i="3"/>
  <c r="AY15" i="3"/>
  <c r="AX15" i="3"/>
  <c r="AW15" i="3"/>
  <c r="AO15" i="3"/>
  <c r="AN15" i="3"/>
  <c r="AM15" i="3"/>
  <c r="AL15" i="3"/>
  <c r="AK15" i="3"/>
  <c r="I15" i="3"/>
  <c r="H15" i="3"/>
  <c r="G15" i="3"/>
  <c r="F15" i="3"/>
  <c r="E15" i="3"/>
  <c r="GR14" i="3"/>
  <c r="GQ14" i="3"/>
  <c r="GP14" i="3"/>
  <c r="GO14" i="3"/>
  <c r="GH14" i="3"/>
  <c r="GG14" i="3"/>
  <c r="GF14" i="3"/>
  <c r="GE14" i="3"/>
  <c r="FX14" i="3"/>
  <c r="FW14" i="3"/>
  <c r="FV14" i="3"/>
  <c r="FU14" i="3"/>
  <c r="FN14" i="3"/>
  <c r="FM14" i="3"/>
  <c r="FL14" i="3"/>
  <c r="FK14" i="3"/>
  <c r="BY14" i="3"/>
  <c r="BX14" i="3"/>
  <c r="BW14" i="3"/>
  <c r="BV14" i="3"/>
  <c r="BU14" i="3"/>
  <c r="BM14" i="3"/>
  <c r="BL14" i="3"/>
  <c r="BK14" i="3"/>
  <c r="BJ14" i="3"/>
  <c r="BI14" i="3"/>
  <c r="BA14" i="3"/>
  <c r="AZ14" i="3"/>
  <c r="AY14" i="3"/>
  <c r="AX14" i="3"/>
  <c r="AW14" i="3"/>
  <c r="AO14" i="3"/>
  <c r="AN14" i="3"/>
  <c r="AM14" i="3"/>
  <c r="AL14" i="3"/>
  <c r="AK14" i="3"/>
  <c r="I14" i="3"/>
  <c r="H14" i="3"/>
  <c r="G14" i="3"/>
  <c r="F14" i="3"/>
  <c r="E14" i="3"/>
  <c r="GR13" i="3"/>
  <c r="GQ13" i="3"/>
  <c r="GP13" i="3"/>
  <c r="GO13" i="3"/>
  <c r="GH13" i="3"/>
  <c r="GG13" i="3"/>
  <c r="GF13" i="3"/>
  <c r="GE13" i="3"/>
  <c r="FX13" i="3"/>
  <c r="FW13" i="3"/>
  <c r="FV13" i="3"/>
  <c r="FU13" i="3"/>
  <c r="FN13" i="3"/>
  <c r="FM13" i="3"/>
  <c r="FL13" i="3"/>
  <c r="FK13" i="3"/>
  <c r="BY13" i="3"/>
  <c r="BX13" i="3"/>
  <c r="BW13" i="3"/>
  <c r="BV13" i="3"/>
  <c r="BU13" i="3"/>
  <c r="BM13" i="3"/>
  <c r="BL13" i="3"/>
  <c r="BK13" i="3"/>
  <c r="BJ13" i="3"/>
  <c r="BI13" i="3"/>
  <c r="BA13" i="3"/>
  <c r="AZ13" i="3"/>
  <c r="AY13" i="3"/>
  <c r="AX13" i="3"/>
  <c r="AW13" i="3"/>
  <c r="AO13" i="3"/>
  <c r="AN13" i="3"/>
  <c r="AM13" i="3"/>
  <c r="AL13" i="3"/>
  <c r="AK13" i="3"/>
  <c r="I13" i="3"/>
  <c r="H13" i="3"/>
  <c r="G13" i="3"/>
  <c r="F13" i="3"/>
  <c r="E13" i="3"/>
  <c r="GR12" i="3"/>
  <c r="GQ12" i="3"/>
  <c r="GP12" i="3"/>
  <c r="GO12" i="3"/>
  <c r="GH12" i="3"/>
  <c r="GG12" i="3"/>
  <c r="GF12" i="3"/>
  <c r="GE12" i="3"/>
  <c r="FX12" i="3"/>
  <c r="FW12" i="3"/>
  <c r="FV12" i="3"/>
  <c r="FU12" i="3"/>
  <c r="FN12" i="3"/>
  <c r="FM12" i="3"/>
  <c r="FL12" i="3"/>
  <c r="FK12" i="3"/>
  <c r="BY12" i="3"/>
  <c r="BX12" i="3"/>
  <c r="BW12" i="3"/>
  <c r="BV12" i="3"/>
  <c r="BU12" i="3"/>
  <c r="BM12" i="3"/>
  <c r="BL12" i="3"/>
  <c r="BK12" i="3"/>
  <c r="BJ12" i="3"/>
  <c r="BI12" i="3"/>
  <c r="BA12" i="3"/>
  <c r="AZ12" i="3"/>
  <c r="AY12" i="3"/>
  <c r="AX12" i="3"/>
  <c r="AW12" i="3"/>
  <c r="AO12" i="3"/>
  <c r="AN12" i="3"/>
  <c r="AM12" i="3"/>
  <c r="AL12" i="3"/>
  <c r="AK12" i="3"/>
  <c r="I12" i="3"/>
  <c r="H12" i="3"/>
  <c r="G12" i="3"/>
  <c r="F12" i="3"/>
  <c r="E12" i="3"/>
  <c r="GR11" i="3"/>
  <c r="GQ11" i="3"/>
  <c r="GP11" i="3"/>
  <c r="GO11" i="3"/>
  <c r="GH11" i="3"/>
  <c r="GG11" i="3"/>
  <c r="GF11" i="3"/>
  <c r="GE11" i="3"/>
  <c r="FX11" i="3"/>
  <c r="FW11" i="3"/>
  <c r="FV11" i="3"/>
  <c r="FU11" i="3"/>
  <c r="FN11" i="3"/>
  <c r="FM11" i="3"/>
  <c r="FL11" i="3"/>
  <c r="FK11" i="3"/>
  <c r="BY11" i="3"/>
  <c r="BX11" i="3"/>
  <c r="BW11" i="3"/>
  <c r="BV11" i="3"/>
  <c r="BU11" i="3"/>
  <c r="BM11" i="3"/>
  <c r="BL11" i="3"/>
  <c r="BK11" i="3"/>
  <c r="BJ11" i="3"/>
  <c r="BI11" i="3"/>
  <c r="BA11" i="3"/>
  <c r="AZ11" i="3"/>
  <c r="AY11" i="3"/>
  <c r="AX11" i="3"/>
  <c r="AW11" i="3"/>
  <c r="AO11" i="3"/>
  <c r="AN11" i="3"/>
  <c r="AM11" i="3"/>
  <c r="AL11" i="3"/>
  <c r="AK11" i="3"/>
  <c r="I11" i="3"/>
  <c r="H11" i="3"/>
  <c r="G11" i="3"/>
  <c r="F11" i="3"/>
  <c r="E11" i="3"/>
  <c r="GR10" i="3"/>
  <c r="GQ10" i="3"/>
  <c r="GP10" i="3"/>
  <c r="GO10" i="3"/>
  <c r="GH10" i="3"/>
  <c r="GG10" i="3"/>
  <c r="GF10" i="3"/>
  <c r="GE10" i="3"/>
  <c r="FX10" i="3"/>
  <c r="FW10" i="3"/>
  <c r="FV10" i="3"/>
  <c r="FU10" i="3"/>
  <c r="FN10" i="3"/>
  <c r="FM10" i="3"/>
  <c r="FL10" i="3"/>
  <c r="FK10" i="3"/>
  <c r="BY10" i="3"/>
  <c r="BX10" i="3"/>
  <c r="BW10" i="3"/>
  <c r="BV10" i="3"/>
  <c r="BU10" i="3"/>
  <c r="BM10" i="3"/>
  <c r="BL10" i="3"/>
  <c r="BK10" i="3"/>
  <c r="BJ10" i="3"/>
  <c r="BI10" i="3"/>
  <c r="BA10" i="3"/>
  <c r="AZ10" i="3"/>
  <c r="AY10" i="3"/>
  <c r="AX10" i="3"/>
  <c r="AW10" i="3"/>
  <c r="AO10" i="3"/>
  <c r="AN10" i="3"/>
  <c r="AM10" i="3"/>
  <c r="AQ10" i="3" s="1"/>
  <c r="AL10" i="3"/>
  <c r="AK10" i="3"/>
  <c r="I10" i="3"/>
  <c r="H10" i="3"/>
  <c r="G10" i="3"/>
  <c r="F10" i="3"/>
  <c r="E10" i="3"/>
  <c r="GR9" i="3"/>
  <c r="GQ9" i="3"/>
  <c r="GP9" i="3"/>
  <c r="GO9" i="3"/>
  <c r="GH9" i="3"/>
  <c r="GG9" i="3"/>
  <c r="GF9" i="3"/>
  <c r="GE9" i="3"/>
  <c r="FX9" i="3"/>
  <c r="FW9" i="3"/>
  <c r="FV9" i="3"/>
  <c r="FU9" i="3"/>
  <c r="FN9" i="3"/>
  <c r="FM9" i="3"/>
  <c r="FL9" i="3"/>
  <c r="FK9" i="3"/>
  <c r="BY9" i="3"/>
  <c r="BX9" i="3"/>
  <c r="BW9" i="3"/>
  <c r="BV9" i="3"/>
  <c r="BU9" i="3"/>
  <c r="BM9" i="3"/>
  <c r="BL9" i="3"/>
  <c r="BK9" i="3"/>
  <c r="BJ9" i="3"/>
  <c r="BI9" i="3"/>
  <c r="BA9" i="3"/>
  <c r="AZ9" i="3"/>
  <c r="AY9" i="3"/>
  <c r="AX9" i="3"/>
  <c r="AW9" i="3"/>
  <c r="AO9" i="3"/>
  <c r="AN9" i="3"/>
  <c r="AM9" i="3"/>
  <c r="AL9" i="3"/>
  <c r="AK9" i="3"/>
  <c r="I9" i="3"/>
  <c r="H9" i="3"/>
  <c r="G9" i="3"/>
  <c r="F9" i="3"/>
  <c r="E9" i="3"/>
  <c r="GR8" i="3"/>
  <c r="GQ8" i="3"/>
  <c r="GP8" i="3"/>
  <c r="GO8" i="3"/>
  <c r="GH8" i="3"/>
  <c r="GG8" i="3"/>
  <c r="GF8" i="3"/>
  <c r="GE8" i="3"/>
  <c r="FX8" i="3"/>
  <c r="FW8" i="3"/>
  <c r="FV8" i="3"/>
  <c r="FU8" i="3"/>
  <c r="FN8" i="3"/>
  <c r="FM8" i="3"/>
  <c r="FL8" i="3"/>
  <c r="FK8" i="3"/>
  <c r="BY8" i="3"/>
  <c r="BX8" i="3"/>
  <c r="BW8" i="3"/>
  <c r="BV8" i="3"/>
  <c r="BU8" i="3"/>
  <c r="BM8" i="3"/>
  <c r="BL8" i="3"/>
  <c r="BK8" i="3"/>
  <c r="BJ8" i="3"/>
  <c r="BI8" i="3"/>
  <c r="BA8" i="3"/>
  <c r="AZ8" i="3"/>
  <c r="AY8" i="3"/>
  <c r="AX8" i="3"/>
  <c r="AW8" i="3"/>
  <c r="AO8" i="3"/>
  <c r="AN8" i="3"/>
  <c r="AM8" i="3"/>
  <c r="AL8" i="3"/>
  <c r="AK8" i="3"/>
  <c r="I8" i="3"/>
  <c r="H8" i="3"/>
  <c r="G8" i="3"/>
  <c r="F8" i="3"/>
  <c r="E8" i="3"/>
  <c r="GR7" i="3"/>
  <c r="GQ7" i="3"/>
  <c r="GP7" i="3"/>
  <c r="GO7" i="3"/>
  <c r="GH7" i="3"/>
  <c r="GG7" i="3"/>
  <c r="GF7" i="3"/>
  <c r="GE7" i="3"/>
  <c r="FX7" i="3"/>
  <c r="FW7" i="3"/>
  <c r="FV7" i="3"/>
  <c r="FU7" i="3"/>
  <c r="FN7" i="3"/>
  <c r="FM7" i="3"/>
  <c r="FL7" i="3"/>
  <c r="FK7" i="3"/>
  <c r="BY7" i="3"/>
  <c r="BX7" i="3"/>
  <c r="BW7" i="3"/>
  <c r="BV7" i="3"/>
  <c r="BU7" i="3"/>
  <c r="BM7" i="3"/>
  <c r="BL7" i="3"/>
  <c r="BK7" i="3"/>
  <c r="BJ7" i="3"/>
  <c r="BI7" i="3"/>
  <c r="BA7" i="3"/>
  <c r="AZ7" i="3"/>
  <c r="AY7" i="3"/>
  <c r="AX7" i="3"/>
  <c r="AW7" i="3"/>
  <c r="AO7" i="3"/>
  <c r="AN7" i="3"/>
  <c r="AM7" i="3"/>
  <c r="AL7" i="3"/>
  <c r="AK7" i="3"/>
  <c r="I7" i="3"/>
  <c r="H7" i="3"/>
  <c r="G7" i="3"/>
  <c r="F7" i="3"/>
  <c r="E7" i="3"/>
  <c r="GR6" i="3"/>
  <c r="GQ6" i="3"/>
  <c r="GP6" i="3"/>
  <c r="GO6" i="3"/>
  <c r="GH6" i="3"/>
  <c r="GG6" i="3"/>
  <c r="GF6" i="3"/>
  <c r="GE6" i="3"/>
  <c r="FX6" i="3"/>
  <c r="FW6" i="3"/>
  <c r="FV6" i="3"/>
  <c r="FU6" i="3"/>
  <c r="FN6" i="3"/>
  <c r="FM6" i="3"/>
  <c r="FL6" i="3"/>
  <c r="FK6" i="3"/>
  <c r="BY6" i="3"/>
  <c r="BX6" i="3"/>
  <c r="BW6" i="3"/>
  <c r="BV6" i="3"/>
  <c r="BU6" i="3"/>
  <c r="BM6" i="3"/>
  <c r="BL6" i="3"/>
  <c r="BK6" i="3"/>
  <c r="BJ6" i="3"/>
  <c r="BI6" i="3"/>
  <c r="BA6" i="3"/>
  <c r="AZ6" i="3"/>
  <c r="AY6" i="3"/>
  <c r="AX6" i="3"/>
  <c r="AW6" i="3"/>
  <c r="AO6" i="3"/>
  <c r="AN6" i="3"/>
  <c r="AM6" i="3"/>
  <c r="AL6" i="3"/>
  <c r="AK6" i="3"/>
  <c r="I6" i="3"/>
  <c r="H6" i="3"/>
  <c r="G6" i="3"/>
  <c r="F6" i="3"/>
  <c r="E6" i="3"/>
  <c r="GR5" i="3"/>
  <c r="GQ5" i="3"/>
  <c r="GP5" i="3"/>
  <c r="GO5" i="3"/>
  <c r="GH5" i="3"/>
  <c r="GG5" i="3"/>
  <c r="GF5" i="3"/>
  <c r="GE5" i="3"/>
  <c r="FX5" i="3"/>
  <c r="FW5" i="3"/>
  <c r="FV5" i="3"/>
  <c r="FU5" i="3"/>
  <c r="FN5" i="3"/>
  <c r="FM5" i="3"/>
  <c r="FL5" i="3"/>
  <c r="FK5" i="3"/>
  <c r="BY5" i="3"/>
  <c r="BX5" i="3"/>
  <c r="BW5" i="3"/>
  <c r="BV5" i="3"/>
  <c r="BU5" i="3"/>
  <c r="BM5" i="3"/>
  <c r="BL5" i="3"/>
  <c r="BK5" i="3"/>
  <c r="BJ5" i="3"/>
  <c r="BI5" i="3"/>
  <c r="BA5" i="3"/>
  <c r="AZ5" i="3"/>
  <c r="AY5" i="3"/>
  <c r="AX5" i="3"/>
  <c r="AW5" i="3"/>
  <c r="AO5" i="3"/>
  <c r="AN5" i="3"/>
  <c r="AM5" i="3"/>
  <c r="AL5" i="3"/>
  <c r="AK5" i="3"/>
  <c r="I5" i="3"/>
  <c r="H5" i="3"/>
  <c r="G5" i="3"/>
  <c r="F5" i="3"/>
  <c r="E5" i="3"/>
  <c r="GR4" i="3"/>
  <c r="GQ4" i="3"/>
  <c r="GP4" i="3"/>
  <c r="GO4" i="3"/>
  <c r="GH4" i="3"/>
  <c r="GG4" i="3"/>
  <c r="GF4" i="3"/>
  <c r="GE4" i="3"/>
  <c r="FX4" i="3"/>
  <c r="FW4" i="3"/>
  <c r="FV4" i="3"/>
  <c r="FU4" i="3"/>
  <c r="FN4" i="3"/>
  <c r="FM4" i="3"/>
  <c r="FL4" i="3"/>
  <c r="FK4" i="3"/>
  <c r="BY4" i="3"/>
  <c r="BX4" i="3"/>
  <c r="BW4" i="3"/>
  <c r="BV4" i="3"/>
  <c r="BU4" i="3"/>
  <c r="BM4" i="3"/>
  <c r="BL4" i="3"/>
  <c r="BK4" i="3"/>
  <c r="BJ4" i="3"/>
  <c r="BI4" i="3"/>
  <c r="BA4" i="3"/>
  <c r="AZ4" i="3"/>
  <c r="AY4" i="3"/>
  <c r="AX4" i="3"/>
  <c r="AW4" i="3"/>
  <c r="AO4" i="3"/>
  <c r="AN4" i="3"/>
  <c r="AM4" i="3"/>
  <c r="AL4" i="3"/>
  <c r="AK4" i="3"/>
  <c r="I4" i="3"/>
  <c r="H4" i="3"/>
  <c r="G4" i="3"/>
  <c r="F4" i="3"/>
  <c r="E4" i="3"/>
  <c r="GR3" i="3"/>
  <c r="GQ3" i="3"/>
  <c r="GP3" i="3"/>
  <c r="GO3" i="3"/>
  <c r="GH3" i="3"/>
  <c r="GG3" i="3"/>
  <c r="GF3" i="3"/>
  <c r="GE3" i="3"/>
  <c r="FX3" i="3"/>
  <c r="FW3" i="3"/>
  <c r="FV3" i="3"/>
  <c r="FU3" i="3"/>
  <c r="FN3" i="3"/>
  <c r="FM3" i="3"/>
  <c r="FL3" i="3"/>
  <c r="FK3" i="3"/>
  <c r="BY3" i="3"/>
  <c r="BX3" i="3"/>
  <c r="BW3" i="3"/>
  <c r="BV3" i="3"/>
  <c r="BU3" i="3"/>
  <c r="BM3" i="3"/>
  <c r="BL3" i="3"/>
  <c r="BK3" i="3"/>
  <c r="BJ3" i="3"/>
  <c r="BI3" i="3"/>
  <c r="BA3" i="3"/>
  <c r="AZ3" i="3"/>
  <c r="AY3" i="3"/>
  <c r="AX3" i="3"/>
  <c r="AW3" i="3"/>
  <c r="AO3" i="3"/>
  <c r="AN3" i="3"/>
  <c r="AM3" i="3"/>
  <c r="AL3" i="3"/>
  <c r="AK3" i="3"/>
  <c r="I3" i="3"/>
  <c r="H3" i="3"/>
  <c r="G3" i="3"/>
  <c r="F3" i="3"/>
  <c r="E3" i="3"/>
  <c r="I22" i="2" l="1"/>
  <c r="H22" i="2"/>
  <c r="G22" i="2"/>
  <c r="E22" i="2"/>
  <c r="J22" i="2"/>
  <c r="I21" i="2"/>
  <c r="H21" i="2"/>
  <c r="G21" i="2"/>
  <c r="E21" i="2"/>
  <c r="J21" i="2"/>
  <c r="E20" i="2"/>
  <c r="H20" i="2"/>
  <c r="G20" i="2"/>
  <c r="I20" i="2"/>
  <c r="J20" i="2"/>
  <c r="M19" i="2"/>
  <c r="M36" i="2" s="1"/>
  <c r="M12" i="4"/>
  <c r="P19" i="2" a="1"/>
  <c r="P12" i="4" a="1"/>
  <c r="J17" i="2"/>
  <c r="E17" i="2"/>
  <c r="G17" i="2"/>
  <c r="I17" i="2"/>
  <c r="H17" i="2"/>
  <c r="J16" i="2"/>
  <c r="G16" i="2"/>
  <c r="E16" i="2"/>
  <c r="I16" i="2"/>
  <c r="H16" i="2"/>
  <c r="M11" i="4"/>
  <c r="M15" i="2"/>
  <c r="M35" i="2" s="1"/>
  <c r="P15" i="2" a="1"/>
  <c r="P11" i="4" a="1"/>
  <c r="M10" i="4"/>
  <c r="M14" i="2"/>
  <c r="M34" i="2" s="1"/>
  <c r="P10" i="4" a="1"/>
  <c r="P14" i="2" a="1"/>
  <c r="M9" i="4"/>
  <c r="M13" i="2"/>
  <c r="M33" i="2" s="1"/>
  <c r="P9" i="4" a="1"/>
  <c r="P13" i="2" a="1"/>
  <c r="G9" i="2"/>
  <c r="H9" i="2"/>
  <c r="E9" i="2"/>
  <c r="I9" i="2"/>
  <c r="J9" i="2"/>
  <c r="K9" i="2" s="1"/>
  <c r="EH43" i="3"/>
  <c r="EI43" i="3"/>
  <c r="P3" i="2" a="1"/>
  <c r="E4" i="2"/>
  <c r="G4" i="2"/>
  <c r="J4" i="2"/>
  <c r="I4" i="2"/>
  <c r="H4" i="2"/>
  <c r="H10" i="2"/>
  <c r="G10" i="2"/>
  <c r="E10" i="2"/>
  <c r="J10" i="2"/>
  <c r="K10" i="2" s="1"/>
  <c r="I10" i="2"/>
  <c r="J8" i="2"/>
  <c r="I8" i="2"/>
  <c r="H8" i="2"/>
  <c r="E8" i="2"/>
  <c r="M2" i="2"/>
  <c r="M26" i="2" s="1"/>
  <c r="M2" i="4"/>
  <c r="N2" i="4"/>
  <c r="N2" i="2"/>
  <c r="N26" i="2" s="1"/>
  <c r="P2" i="2" a="1"/>
  <c r="P2" i="4" a="1"/>
  <c r="E11" i="2"/>
  <c r="I11" i="2"/>
  <c r="H11" i="2"/>
  <c r="G11" i="2"/>
  <c r="J11" i="2"/>
  <c r="F11" i="2" s="1"/>
  <c r="E12" i="2"/>
  <c r="J12" i="2"/>
  <c r="I12" i="2"/>
  <c r="H12" i="2"/>
  <c r="G12" i="2"/>
  <c r="M5" i="4"/>
  <c r="M7" i="2"/>
  <c r="M29" i="2" s="1"/>
  <c r="N5" i="4"/>
  <c r="N7" i="2"/>
  <c r="N29" i="2" s="1"/>
  <c r="P5" i="4" a="1"/>
  <c r="P7" i="2" a="1"/>
  <c r="M3" i="4"/>
  <c r="M5" i="2"/>
  <c r="M27" i="2" s="1"/>
  <c r="N5" i="2"/>
  <c r="N27" i="2" s="1"/>
  <c r="N3" i="4"/>
  <c r="P5" i="2" a="1"/>
  <c r="P3" i="4" a="1"/>
  <c r="M6" i="2"/>
  <c r="M28" i="2" s="1"/>
  <c r="M4" i="4"/>
  <c r="N6" i="2"/>
  <c r="N28" i="2" s="1"/>
  <c r="N4" i="4"/>
  <c r="P4" i="4" a="1"/>
  <c r="P6" i="2" a="1"/>
  <c r="K21" i="2"/>
  <c r="F20" i="2"/>
  <c r="K20" i="2"/>
  <c r="K22" i="2"/>
  <c r="K4" i="2"/>
  <c r="K17" i="2"/>
  <c r="K8" i="2"/>
  <c r="K12" i="2"/>
  <c r="F8" i="2"/>
  <c r="F22" i="2"/>
  <c r="F21" i="2"/>
  <c r="F17" i="2"/>
  <c r="F16" i="2"/>
  <c r="K16" i="2"/>
  <c r="F4" i="2"/>
  <c r="F10" i="2"/>
  <c r="F12" i="2"/>
  <c r="HM43" i="3"/>
  <c r="HC43" i="3"/>
  <c r="IG40" i="3"/>
  <c r="HW40" i="3"/>
  <c r="HW41" i="3"/>
  <c r="HC40" i="3"/>
  <c r="IG43" i="3"/>
  <c r="IG42" i="3"/>
  <c r="HW43" i="3"/>
  <c r="HW42" i="3"/>
  <c r="HM41" i="3"/>
  <c r="HM42" i="3"/>
  <c r="HC41" i="3"/>
  <c r="DV9" i="3"/>
  <c r="CA14" i="3"/>
  <c r="AC41" i="3"/>
  <c r="DW34" i="3"/>
  <c r="DK9" i="3"/>
  <c r="DK25" i="3"/>
  <c r="DW9" i="3"/>
  <c r="DJ22" i="3"/>
  <c r="CX16" i="3"/>
  <c r="CY4" i="3"/>
  <c r="CY11" i="3"/>
  <c r="CX14" i="3"/>
  <c r="DV10" i="3"/>
  <c r="DV26" i="3"/>
  <c r="CX27" i="3"/>
  <c r="DJ26" i="3"/>
  <c r="EH37" i="3"/>
  <c r="DK8" i="3"/>
  <c r="DK24" i="3"/>
  <c r="CX5" i="3"/>
  <c r="CX18" i="3"/>
  <c r="CY31" i="3"/>
  <c r="CL9" i="3"/>
  <c r="AB41" i="3"/>
  <c r="DK12" i="3"/>
  <c r="AD41" i="3"/>
  <c r="AE41" i="3" s="1"/>
  <c r="DJ12" i="3"/>
  <c r="GS23" i="3"/>
  <c r="ET27" i="3"/>
  <c r="DJ9" i="3"/>
  <c r="FO43" i="3"/>
  <c r="EH41" i="3"/>
  <c r="DK10" i="3"/>
  <c r="CY36" i="3"/>
  <c r="FO4" i="3"/>
  <c r="DV4" i="3"/>
  <c r="DV36" i="3"/>
  <c r="DK5" i="3"/>
  <c r="CY24" i="3"/>
  <c r="CY43" i="3"/>
  <c r="DK21" i="3"/>
  <c r="CY15" i="3"/>
  <c r="CY21" i="3"/>
  <c r="CX24" i="3"/>
  <c r="CY34" i="3"/>
  <c r="K34" i="3"/>
  <c r="CX15" i="3"/>
  <c r="DV18" i="3"/>
  <c r="DW31" i="3"/>
  <c r="DK6" i="3"/>
  <c r="DJ18" i="3"/>
  <c r="CY3" i="3"/>
  <c r="CX28" i="3"/>
  <c r="U41" i="3"/>
  <c r="CY22" i="3"/>
  <c r="CX25" i="3"/>
  <c r="ET5" i="3"/>
  <c r="EU15" i="3"/>
  <c r="DJ3" i="3"/>
  <c r="DJ25" i="3"/>
  <c r="CY13" i="3"/>
  <c r="CX22" i="3"/>
  <c r="DK16" i="3"/>
  <c r="CX13" i="3"/>
  <c r="CA4" i="3"/>
  <c r="CY29" i="3"/>
  <c r="CY42" i="3"/>
  <c r="DW16" i="3"/>
  <c r="CX10" i="3"/>
  <c r="EU22" i="3"/>
  <c r="DJ10" i="3"/>
  <c r="CY23" i="3"/>
  <c r="CX26" i="3"/>
  <c r="CX42" i="3"/>
  <c r="EU16" i="3"/>
  <c r="CY14" i="3"/>
  <c r="DW4" i="3"/>
  <c r="DJ20" i="3"/>
  <c r="DK33" i="3"/>
  <c r="CY41" i="3"/>
  <c r="CX41" i="3"/>
  <c r="CL41" i="3"/>
  <c r="DK41" i="3"/>
  <c r="DJ41" i="3"/>
  <c r="EU39" i="3"/>
  <c r="DJ38" i="3"/>
  <c r="CX39" i="3"/>
  <c r="CY38" i="3"/>
  <c r="DW36" i="3"/>
  <c r="CX37" i="3"/>
  <c r="DJ36" i="3"/>
  <c r="DV34" i="3"/>
  <c r="DK31" i="3"/>
  <c r="DK34" i="3"/>
  <c r="DK37" i="3"/>
  <c r="CY32" i="3"/>
  <c r="CY33" i="3"/>
  <c r="CY35" i="3"/>
  <c r="CM8" i="3"/>
  <c r="ET12" i="3"/>
  <c r="ET28" i="3"/>
  <c r="EU41" i="3"/>
  <c r="DV3" i="3"/>
  <c r="DW32" i="3"/>
  <c r="DJ28" i="3"/>
  <c r="DJ37" i="3"/>
  <c r="CX17" i="3"/>
  <c r="CX20" i="3"/>
  <c r="DJ31" i="3"/>
  <c r="CX23" i="3"/>
  <c r="CX29" i="3"/>
  <c r="DK13" i="3"/>
  <c r="CX6" i="3"/>
  <c r="CX32" i="3"/>
  <c r="CX38" i="3"/>
  <c r="EU13" i="3"/>
  <c r="ET32" i="3"/>
  <c r="DK38" i="3"/>
  <c r="CX3" i="3"/>
  <c r="CX35" i="3"/>
  <c r="ET13" i="3"/>
  <c r="DV20" i="3"/>
  <c r="DK29" i="3"/>
  <c r="DK32" i="3"/>
  <c r="DK35" i="3"/>
  <c r="CX21" i="3"/>
  <c r="CY27" i="3"/>
  <c r="CY30" i="3"/>
  <c r="CY18" i="3"/>
  <c r="FE13" i="3"/>
  <c r="DJ32" i="3"/>
  <c r="CY7" i="3"/>
  <c r="CX30" i="3"/>
  <c r="CY39" i="3"/>
  <c r="DW40" i="3"/>
  <c r="DJ5" i="3"/>
  <c r="DJ8" i="3"/>
  <c r="DJ11" i="3"/>
  <c r="CX4" i="3"/>
  <c r="CX33" i="3"/>
  <c r="CX36" i="3"/>
  <c r="DK27" i="3"/>
  <c r="DK36" i="3"/>
  <c r="DJ39" i="3"/>
  <c r="CX7" i="3"/>
  <c r="CY19" i="3"/>
  <c r="CY25" i="3"/>
  <c r="CY28" i="3"/>
  <c r="DW18" i="3"/>
  <c r="DJ27" i="3"/>
  <c r="CX19" i="3"/>
  <c r="DJ21" i="3"/>
  <c r="DJ24" i="3"/>
  <c r="CY5" i="3"/>
  <c r="CY8" i="3"/>
  <c r="CX34" i="3"/>
  <c r="CY37" i="3"/>
  <c r="CY40" i="3"/>
  <c r="DK3" i="3"/>
  <c r="EU12" i="3"/>
  <c r="EU28" i="3"/>
  <c r="DW6" i="3"/>
  <c r="DW38" i="3"/>
  <c r="DJ43" i="3"/>
  <c r="CX8" i="3"/>
  <c r="CX11" i="3"/>
  <c r="CY17" i="3"/>
  <c r="CY20" i="3"/>
  <c r="CX40" i="3"/>
  <c r="CX43" i="3"/>
  <c r="BB3" i="3"/>
  <c r="BO24" i="3"/>
  <c r="CA27" i="3"/>
  <c r="AP32" i="3"/>
  <c r="AC43" i="3"/>
  <c r="AA43" i="3"/>
  <c r="M18" i="2" s="1"/>
  <c r="CM11" i="3"/>
  <c r="CM27" i="3"/>
  <c r="CM43" i="3"/>
  <c r="FE8" i="3"/>
  <c r="FE24" i="3"/>
  <c r="ET40" i="3"/>
  <c r="DW11" i="3"/>
  <c r="DW14" i="3"/>
  <c r="DW30" i="3"/>
  <c r="DW33" i="3"/>
  <c r="DJ4" i="3"/>
  <c r="DJ29" i="3"/>
  <c r="FE34" i="3"/>
  <c r="DV11" i="3"/>
  <c r="DV14" i="3"/>
  <c r="DV42" i="3"/>
  <c r="DJ35" i="3"/>
  <c r="BZ4" i="3"/>
  <c r="GS4" i="3"/>
  <c r="FY21" i="3"/>
  <c r="FO32" i="3"/>
  <c r="K33" i="3"/>
  <c r="BB38" i="3"/>
  <c r="CA42" i="3"/>
  <c r="CM18" i="3"/>
  <c r="CM34" i="3"/>
  <c r="CL40" i="3"/>
  <c r="FE31" i="3"/>
  <c r="ET3" i="3"/>
  <c r="ET6" i="3"/>
  <c r="DJ7" i="3"/>
  <c r="DK30" i="3"/>
  <c r="DJ13" i="3"/>
  <c r="DJ30" i="3"/>
  <c r="AP13" i="3"/>
  <c r="AQ22" i="3"/>
  <c r="ET41" i="3"/>
  <c r="DW3" i="3"/>
  <c r="DV6" i="3"/>
  <c r="DJ16" i="3"/>
  <c r="DK19" i="3"/>
  <c r="CA10" i="3"/>
  <c r="FE35" i="3"/>
  <c r="ET10" i="3"/>
  <c r="DV12" i="3"/>
  <c r="DV15" i="3"/>
  <c r="DV31" i="3"/>
  <c r="DV40" i="3"/>
  <c r="DV43" i="3"/>
  <c r="DJ19" i="3"/>
  <c r="DJ33" i="3"/>
  <c r="AA40" i="3"/>
  <c r="BO32" i="3"/>
  <c r="EU4" i="3"/>
  <c r="ET7" i="3"/>
  <c r="EU26" i="3"/>
  <c r="ET29" i="3"/>
  <c r="DW22" i="3"/>
  <c r="DV25" i="3"/>
  <c r="DV28" i="3"/>
  <c r="DK14" i="3"/>
  <c r="DK39" i="3"/>
  <c r="DK42" i="3"/>
  <c r="GI40" i="3"/>
  <c r="BC22" i="3"/>
  <c r="CA41" i="3"/>
  <c r="FE9" i="3"/>
  <c r="BC15" i="3"/>
  <c r="EU11" i="3"/>
  <c r="EU14" i="3"/>
  <c r="EU20" i="3"/>
  <c r="ET23" i="3"/>
  <c r="EU36" i="3"/>
  <c r="DW10" i="3"/>
  <c r="DW19" i="3"/>
  <c r="DW35" i="3"/>
  <c r="DJ14" i="3"/>
  <c r="DK17" i="3"/>
  <c r="DK20" i="3"/>
  <c r="DJ42" i="3"/>
  <c r="ET11" i="3"/>
  <c r="DV16" i="3"/>
  <c r="DV38" i="3"/>
  <c r="DJ17" i="3"/>
  <c r="DJ34" i="3"/>
  <c r="ET14" i="3"/>
  <c r="AQ7" i="3"/>
  <c r="GS14" i="3"/>
  <c r="BO20" i="3"/>
  <c r="BN27" i="3"/>
  <c r="DV41" i="3"/>
  <c r="DK23" i="3"/>
  <c r="DK26" i="3"/>
  <c r="DK40" i="3"/>
  <c r="DK43" i="3"/>
  <c r="BC3" i="3"/>
  <c r="J4" i="3"/>
  <c r="FO12" i="3"/>
  <c r="K13" i="3"/>
  <c r="EI35" i="3"/>
  <c r="CM33" i="3"/>
  <c r="DJ23" i="3"/>
  <c r="BC9" i="3"/>
  <c r="BN10" i="3"/>
  <c r="J17" i="3"/>
  <c r="GI17" i="3"/>
  <c r="BB23" i="3"/>
  <c r="FO25" i="3"/>
  <c r="BN26" i="3"/>
  <c r="BO28" i="3"/>
  <c r="J33" i="3"/>
  <c r="BN40" i="3"/>
  <c r="AP43" i="3"/>
  <c r="CL18" i="3"/>
  <c r="FE28" i="3"/>
  <c r="DV17" i="3"/>
  <c r="DV23" i="3"/>
  <c r="DV29" i="3"/>
  <c r="K5" i="3"/>
  <c r="AP6" i="3"/>
  <c r="BB9" i="3"/>
  <c r="FO11" i="3"/>
  <c r="K12" i="3"/>
  <c r="BO30" i="3"/>
  <c r="CM9" i="3"/>
  <c r="CL12" i="3"/>
  <c r="CL31" i="3"/>
  <c r="CM41" i="3"/>
  <c r="EU7" i="3"/>
  <c r="ET16" i="3"/>
  <c r="ET19" i="3"/>
  <c r="ET22" i="3"/>
  <c r="ET25" i="3"/>
  <c r="EU38" i="3"/>
  <c r="DW12" i="3"/>
  <c r="DW15" i="3"/>
  <c r="DV32" i="3"/>
  <c r="DV35" i="3"/>
  <c r="DW41" i="3"/>
  <c r="ET35" i="3"/>
  <c r="J5" i="3"/>
  <c r="BB27" i="3"/>
  <c r="FO29" i="3"/>
  <c r="FE29" i="3"/>
  <c r="DW21" i="3"/>
  <c r="DW24" i="3"/>
  <c r="AQ17" i="3"/>
  <c r="J7" i="3"/>
  <c r="GI7" i="3"/>
  <c r="AP10" i="3"/>
  <c r="K35" i="3"/>
  <c r="FE7" i="3"/>
  <c r="DV24" i="3"/>
  <c r="DW27" i="3"/>
  <c r="FO22" i="3"/>
  <c r="FY39" i="3"/>
  <c r="ET26" i="3"/>
  <c r="DV27" i="3"/>
  <c r="DV30" i="3"/>
  <c r="J14" i="3"/>
  <c r="K11" i="3"/>
  <c r="FE33" i="3"/>
  <c r="EU17" i="3"/>
  <c r="ET20" i="3"/>
  <c r="ET39" i="3"/>
  <c r="DV7" i="3"/>
  <c r="DV13" i="3"/>
  <c r="DV33" i="3"/>
  <c r="DW39" i="3"/>
  <c r="DW42" i="3"/>
  <c r="CM20" i="3"/>
  <c r="CL39" i="3"/>
  <c r="EU30" i="3"/>
  <c r="DW25" i="3"/>
  <c r="BZ16" i="3"/>
  <c r="CA18" i="3"/>
  <c r="J20" i="3"/>
  <c r="K22" i="3"/>
  <c r="BZ32" i="3"/>
  <c r="AA39" i="3"/>
  <c r="CL4" i="3"/>
  <c r="CM30" i="3"/>
  <c r="FE27" i="3"/>
  <c r="EU43" i="3"/>
  <c r="DV22" i="3"/>
  <c r="GS18" i="3"/>
  <c r="BC38" i="3"/>
  <c r="FE5" i="3"/>
  <c r="EU6" i="3"/>
  <c r="ET43" i="3"/>
  <c r="DW5" i="3"/>
  <c r="DW8" i="3"/>
  <c r="DW37" i="3"/>
  <c r="BO10" i="3"/>
  <c r="FY19" i="3"/>
  <c r="AP36" i="3"/>
  <c r="DW17" i="3"/>
  <c r="DW20" i="3"/>
  <c r="DW43" i="3"/>
  <c r="AP3" i="3"/>
  <c r="BN9" i="3"/>
  <c r="BB13" i="3"/>
  <c r="AQ19" i="3"/>
  <c r="BB20" i="3"/>
  <c r="BC39" i="3"/>
  <c r="CL28" i="3"/>
  <c r="FE3" i="3"/>
  <c r="FE19" i="3"/>
  <c r="EU3" i="3"/>
  <c r="ET17" i="3"/>
  <c r="EU35" i="3"/>
  <c r="DV39" i="3"/>
  <c r="K4" i="3"/>
  <c r="AP19" i="3"/>
  <c r="AA38" i="3"/>
  <c r="CL22" i="3"/>
  <c r="FE41" i="3"/>
  <c r="EU9" i="3"/>
  <c r="EU21" i="3"/>
  <c r="EU23" i="3"/>
  <c r="EU29" i="3"/>
  <c r="DW7" i="3"/>
  <c r="DW23" i="3"/>
  <c r="FO17" i="3"/>
  <c r="BC34" i="3"/>
  <c r="FO34" i="3"/>
  <c r="BO36" i="3"/>
  <c r="EU32" i="3"/>
  <c r="ET38" i="3"/>
  <c r="DV5" i="3"/>
  <c r="DV21" i="3"/>
  <c r="DV37" i="3"/>
  <c r="AP7" i="3"/>
  <c r="BO27" i="3"/>
  <c r="GI32" i="3"/>
  <c r="FE23" i="3"/>
  <c r="FE26" i="3"/>
  <c r="FE32" i="3"/>
  <c r="ET9" i="3"/>
  <c r="ET21" i="3"/>
  <c r="EU27" i="3"/>
  <c r="FY10" i="3"/>
  <c r="CA11" i="3"/>
  <c r="AQ16" i="3"/>
  <c r="BC19" i="3"/>
  <c r="AQ30" i="3"/>
  <c r="CA30" i="3"/>
  <c r="EI40" i="3"/>
  <c r="CM7" i="3"/>
  <c r="CM39" i="3"/>
  <c r="FE17" i="3"/>
  <c r="EU24" i="3"/>
  <c r="DV19" i="3"/>
  <c r="BN8" i="3"/>
  <c r="BZ11" i="3"/>
  <c r="BB12" i="3"/>
  <c r="AP16" i="3"/>
  <c r="GI20" i="3"/>
  <c r="K36" i="3"/>
  <c r="CL20" i="3"/>
  <c r="ET4" i="3"/>
  <c r="EU10" i="3"/>
  <c r="ET30" i="3"/>
  <c r="EU33" i="3"/>
  <c r="ET36" i="3"/>
  <c r="GS32" i="3"/>
  <c r="CA36" i="3"/>
  <c r="FE11" i="3"/>
  <c r="FE39" i="3"/>
  <c r="EU19" i="3"/>
  <c r="ET33" i="3"/>
  <c r="EU42" i="3"/>
  <c r="DV8" i="3"/>
  <c r="BC16" i="3"/>
  <c r="AQ20" i="3"/>
  <c r="GS20" i="3"/>
  <c r="AD42" i="3"/>
  <c r="FE30" i="3"/>
  <c r="EU5" i="3"/>
  <c r="EU25" i="3"/>
  <c r="ET42" i="3"/>
  <c r="CM5" i="3"/>
  <c r="CM37" i="3"/>
  <c r="EU31" i="3"/>
  <c r="EU34" i="3"/>
  <c r="EU37" i="3"/>
  <c r="GS8" i="3"/>
  <c r="BC32" i="3"/>
  <c r="CM31" i="3"/>
  <c r="FE43" i="3"/>
  <c r="EU8" i="3"/>
  <c r="ET31" i="3"/>
  <c r="ET34" i="3"/>
  <c r="ET37" i="3"/>
  <c r="AQ3" i="3"/>
  <c r="K21" i="3"/>
  <c r="CL15" i="3"/>
  <c r="CM28" i="3"/>
  <c r="FE40" i="3"/>
  <c r="ET8" i="3"/>
  <c r="EU40" i="3"/>
  <c r="AQ38" i="3"/>
  <c r="FE18" i="3"/>
  <c r="AP8" i="3"/>
  <c r="FY9" i="3"/>
  <c r="BZ15" i="3"/>
  <c r="GS3" i="3"/>
  <c r="BZ10" i="3"/>
  <c r="FO13" i="3"/>
  <c r="CA17" i="3"/>
  <c r="AP20" i="3"/>
  <c r="FO23" i="3"/>
  <c r="BN24" i="3"/>
  <c r="GI29" i="3"/>
  <c r="AQ32" i="3"/>
  <c r="BB34" i="3"/>
  <c r="AC36" i="3"/>
  <c r="BC37" i="3"/>
  <c r="FO37" i="3"/>
  <c r="CL5" i="3"/>
  <c r="CL8" i="3"/>
  <c r="CL11" i="3"/>
  <c r="K9" i="3"/>
  <c r="GS17" i="3"/>
  <c r="CA29" i="3"/>
  <c r="BO31" i="3"/>
  <c r="K42" i="3"/>
  <c r="K43" i="3"/>
  <c r="FY6" i="3"/>
  <c r="BB8" i="3"/>
  <c r="FO10" i="3"/>
  <c r="FY13" i="3"/>
  <c r="J21" i="3"/>
  <c r="GI21" i="3"/>
  <c r="FY23" i="3"/>
  <c r="BB25" i="3"/>
  <c r="GI31" i="3"/>
  <c r="EH35" i="3"/>
  <c r="J36" i="3"/>
  <c r="FY37" i="3"/>
  <c r="CM24" i="3"/>
  <c r="CL30" i="3"/>
  <c r="CL33" i="3"/>
  <c r="CL36" i="3"/>
  <c r="J9" i="3"/>
  <c r="FO15" i="3"/>
  <c r="FE12" i="3"/>
  <c r="BN4" i="3"/>
  <c r="GI4" i="3"/>
  <c r="BZ7" i="3"/>
  <c r="J11" i="3"/>
  <c r="AQ14" i="3"/>
  <c r="K18" i="3"/>
  <c r="BZ19" i="3"/>
  <c r="GS19" i="3"/>
  <c r="AP24" i="3"/>
  <c r="K28" i="3"/>
  <c r="EI38" i="3"/>
  <c r="AC39" i="3"/>
  <c r="EH40" i="3"/>
  <c r="J41" i="3"/>
  <c r="CM21" i="3"/>
  <c r="CL24" i="3"/>
  <c r="FE4" i="3"/>
  <c r="FE21" i="3"/>
  <c r="BZ5" i="3"/>
  <c r="FY35" i="3"/>
  <c r="BO41" i="3"/>
  <c r="FY43" i="3"/>
  <c r="BZ29" i="3"/>
  <c r="FE38" i="3"/>
  <c r="FO5" i="3"/>
  <c r="BN6" i="3"/>
  <c r="K6" i="3"/>
  <c r="AQ4" i="3"/>
  <c r="J13" i="3"/>
  <c r="GI13" i="3"/>
  <c r="BO15" i="3"/>
  <c r="K20" i="3"/>
  <c r="GI23" i="3"/>
  <c r="K25" i="3"/>
  <c r="BN30" i="3"/>
  <c r="EI36" i="3"/>
  <c r="AA41" i="3"/>
  <c r="BO42" i="3"/>
  <c r="CL34" i="3"/>
  <c r="CM40" i="3"/>
  <c r="FE10" i="3"/>
  <c r="FE16" i="3"/>
  <c r="FE36" i="3"/>
  <c r="CM42" i="3"/>
  <c r="AP4" i="3"/>
  <c r="K10" i="3"/>
  <c r="CA13" i="3"/>
  <c r="BN15" i="3"/>
  <c r="AQ18" i="3"/>
  <c r="BZ18" i="3"/>
  <c r="AQ23" i="3"/>
  <c r="CA23" i="3"/>
  <c r="J25" i="3"/>
  <c r="GI25" i="3"/>
  <c r="K27" i="3"/>
  <c r="FY32" i="3"/>
  <c r="GS34" i="3"/>
  <c r="BB36" i="3"/>
  <c r="U38" i="3"/>
  <c r="GI42" i="3"/>
  <c r="GI43" i="3"/>
  <c r="CL7" i="3"/>
  <c r="CM16" i="3"/>
  <c r="CL25" i="3"/>
  <c r="FE42" i="3"/>
  <c r="J43" i="3"/>
  <c r="AQ37" i="3"/>
  <c r="FE25" i="3"/>
  <c r="GI26" i="3"/>
  <c r="FE15" i="3"/>
  <c r="J10" i="3"/>
  <c r="GI10" i="3"/>
  <c r="BB14" i="3"/>
  <c r="AP18" i="3"/>
  <c r="J27" i="3"/>
  <c r="FY29" i="3"/>
  <c r="FO31" i="3"/>
  <c r="CA15" i="3"/>
  <c r="CA20" i="3"/>
  <c r="FY24" i="3"/>
  <c r="BB31" i="3"/>
  <c r="U36" i="3"/>
  <c r="EI39" i="3"/>
  <c r="K40" i="3"/>
  <c r="BZ41" i="3"/>
  <c r="GS41" i="3"/>
  <c r="AQ42" i="3"/>
  <c r="J42" i="3"/>
  <c r="CM23" i="3"/>
  <c r="CM32" i="3"/>
  <c r="FE14" i="3"/>
  <c r="FE37" i="3"/>
  <c r="FO35" i="3"/>
  <c r="GI12" i="3"/>
  <c r="FY26" i="3"/>
  <c r="J35" i="3"/>
  <c r="J40" i="3"/>
  <c r="CA40" i="3"/>
  <c r="FE20" i="3"/>
  <c r="BN5" i="3"/>
  <c r="AQ6" i="3"/>
  <c r="GS6" i="3"/>
  <c r="BB7" i="3"/>
  <c r="J8" i="3"/>
  <c r="AP9" i="3"/>
  <c r="BZ9" i="3"/>
  <c r="GS9" i="3"/>
  <c r="BB10" i="3"/>
  <c r="BN11" i="3"/>
  <c r="AP12" i="3"/>
  <c r="BZ12" i="3"/>
  <c r="GS12" i="3"/>
  <c r="BO16" i="3"/>
  <c r="FY16" i="3"/>
  <c r="BC18" i="3"/>
  <c r="BO19" i="3"/>
  <c r="BZ24" i="3"/>
  <c r="GS24" i="3"/>
  <c r="CA26" i="3"/>
  <c r="AP27" i="3"/>
  <c r="BZ27" i="3"/>
  <c r="BB28" i="3"/>
  <c r="AP30" i="3"/>
  <c r="BC31" i="3"/>
  <c r="K32" i="3"/>
  <c r="AQ34" i="3"/>
  <c r="CA38" i="3"/>
  <c r="AQ41" i="3"/>
  <c r="CM4" i="3"/>
  <c r="CL29" i="3"/>
  <c r="CL32" i="3"/>
  <c r="CL35" i="3"/>
  <c r="CM38" i="3"/>
  <c r="GS30" i="3"/>
  <c r="GS40" i="3"/>
  <c r="BZ42" i="3"/>
  <c r="BZ30" i="3"/>
  <c r="FO3" i="3"/>
  <c r="BB15" i="3"/>
  <c r="BZ20" i="3"/>
  <c r="AP26" i="3"/>
  <c r="AP40" i="3"/>
  <c r="FO6" i="3"/>
  <c r="AP14" i="3"/>
  <c r="GI16" i="3"/>
  <c r="FY18" i="3"/>
  <c r="BN22" i="3"/>
  <c r="AP23" i="3"/>
  <c r="BZ23" i="3"/>
  <c r="BB24" i="3"/>
  <c r="AP29" i="3"/>
  <c r="BC30" i="3"/>
  <c r="BN32" i="3"/>
  <c r="AA35" i="3"/>
  <c r="GI35" i="3"/>
  <c r="BC36" i="3"/>
  <c r="K37" i="3"/>
  <c r="AC37" i="3"/>
  <c r="GI37" i="3"/>
  <c r="EH38" i="3"/>
  <c r="BN39" i="3"/>
  <c r="AP42" i="3"/>
  <c r="GS43" i="3"/>
  <c r="CM10" i="3"/>
  <c r="CM13" i="3"/>
  <c r="CL27" i="3"/>
  <c r="CM36" i="3"/>
  <c r="GI5" i="3"/>
  <c r="BZ17" i="3"/>
  <c r="AQ33" i="3"/>
  <c r="FY22" i="3"/>
  <c r="FY3" i="3"/>
  <c r="AQ5" i="3"/>
  <c r="BB6" i="3"/>
  <c r="AP11" i="3"/>
  <c r="GS11" i="3"/>
  <c r="CA16" i="3"/>
  <c r="BC17" i="3"/>
  <c r="BO18" i="3"/>
  <c r="FO26" i="3"/>
  <c r="GI28" i="3"/>
  <c r="GS29" i="3"/>
  <c r="BB30" i="3"/>
  <c r="CA35" i="3"/>
  <c r="FO38" i="3"/>
  <c r="GI39" i="3"/>
  <c r="FO41" i="3"/>
  <c r="FO42" i="3"/>
  <c r="CL13" i="3"/>
  <c r="CL16" i="3"/>
  <c r="CL19" i="3"/>
  <c r="CM22" i="3"/>
  <c r="BC21" i="3"/>
  <c r="GS33" i="3"/>
  <c r="FO14" i="3"/>
  <c r="K15" i="3"/>
  <c r="BO21" i="3"/>
  <c r="BC23" i="3"/>
  <c r="K31" i="3"/>
  <c r="CA32" i="3"/>
  <c r="CA37" i="3"/>
  <c r="CA39" i="3"/>
  <c r="FO40" i="3"/>
  <c r="BC42" i="3"/>
  <c r="CM25" i="3"/>
  <c r="FY28" i="3"/>
  <c r="BC8" i="3"/>
  <c r="GS13" i="3"/>
  <c r="BB17" i="3"/>
  <c r="J18" i="3"/>
  <c r="FY34" i="3"/>
  <c r="BZ35" i="3"/>
  <c r="GS35" i="3"/>
  <c r="J19" i="3"/>
  <c r="BN3" i="3"/>
  <c r="BO12" i="3"/>
  <c r="J15" i="3"/>
  <c r="GI15" i="3"/>
  <c r="BN21" i="3"/>
  <c r="K24" i="3"/>
  <c r="K30" i="3"/>
  <c r="BB33" i="3"/>
  <c r="FY36" i="3"/>
  <c r="AP37" i="3"/>
  <c r="BZ37" i="3"/>
  <c r="GS37" i="3"/>
  <c r="AP39" i="3"/>
  <c r="BZ39" i="3"/>
  <c r="BB42" i="3"/>
  <c r="CM14" i="3"/>
  <c r="CM17" i="3"/>
  <c r="U39" i="3"/>
  <c r="AB38" i="3"/>
  <c r="FE6" i="3"/>
  <c r="FE22" i="3"/>
  <c r="BZ26" i="3"/>
  <c r="CL38" i="3"/>
  <c r="FY4" i="3"/>
  <c r="GI3" i="3"/>
  <c r="GS7" i="3"/>
  <c r="J12" i="3"/>
  <c r="BN12" i="3"/>
  <c r="FY20" i="3"/>
  <c r="J24" i="3"/>
  <c r="AP28" i="3"/>
  <c r="J30" i="3"/>
  <c r="AQ31" i="3"/>
  <c r="BN34" i="3"/>
  <c r="BN36" i="3"/>
  <c r="FY40" i="3"/>
  <c r="BN41" i="3"/>
  <c r="CL14" i="3"/>
  <c r="CL17" i="3"/>
  <c r="FY7" i="3"/>
  <c r="BB18" i="3"/>
  <c r="BZ40" i="3"/>
  <c r="CL21" i="3"/>
  <c r="BB5" i="3"/>
  <c r="FY8" i="3"/>
  <c r="BO14" i="3"/>
  <c r="BB16" i="3"/>
  <c r="FO16" i="3"/>
  <c r="K17" i="3"/>
  <c r="BN17" i="3"/>
  <c r="BB19" i="3"/>
  <c r="CA21" i="3"/>
  <c r="BO29" i="3"/>
  <c r="GS31" i="3"/>
  <c r="GI34" i="3"/>
  <c r="BC35" i="3"/>
  <c r="K38" i="3"/>
  <c r="BN38" i="3"/>
  <c r="FO39" i="3"/>
  <c r="AB43" i="3"/>
  <c r="P18" i="2" s="1" a="1"/>
  <c r="P18" i="2" s="1"/>
  <c r="CL3" i="3"/>
  <c r="CM6" i="3"/>
  <c r="CL23" i="3"/>
  <c r="CL37" i="3"/>
  <c r="BN16" i="3"/>
  <c r="J32" i="3"/>
  <c r="CA43" i="3"/>
  <c r="GI19" i="3"/>
  <c r="AP17" i="3"/>
  <c r="FO21" i="3"/>
  <c r="CA33" i="3"/>
  <c r="GS38" i="3"/>
  <c r="CA3" i="3"/>
  <c r="BC7" i="3"/>
  <c r="FO7" i="3"/>
  <c r="K8" i="3"/>
  <c r="BO11" i="3"/>
  <c r="FY11" i="3"/>
  <c r="AQ12" i="3"/>
  <c r="BC13" i="3"/>
  <c r="BN14" i="3"/>
  <c r="AP21" i="3"/>
  <c r="BZ21" i="3"/>
  <c r="BB22" i="3"/>
  <c r="K23" i="3"/>
  <c r="BN23" i="3"/>
  <c r="CA24" i="3"/>
  <c r="AQ27" i="3"/>
  <c r="BC28" i="3"/>
  <c r="FO28" i="3"/>
  <c r="BN29" i="3"/>
  <c r="BB32" i="3"/>
  <c r="GI33" i="3"/>
  <c r="BB35" i="3"/>
  <c r="J38" i="3"/>
  <c r="GI38" i="3"/>
  <c r="GI41" i="3"/>
  <c r="AD43" i="3"/>
  <c r="CL6" i="3"/>
  <c r="CM12" i="3"/>
  <c r="CM15" i="3"/>
  <c r="CM26" i="3"/>
  <c r="CM29" i="3"/>
  <c r="CL43" i="3"/>
  <c r="BZ6" i="3"/>
  <c r="FO8" i="3"/>
  <c r="GI11" i="3"/>
  <c r="FY15" i="3"/>
  <c r="CA19" i="3"/>
  <c r="GS22" i="3"/>
  <c r="BZ28" i="3"/>
  <c r="GS28" i="3"/>
  <c r="BB29" i="3"/>
  <c r="J34" i="3"/>
  <c r="U35" i="3"/>
  <c r="FO36" i="3"/>
  <c r="AD37" i="3"/>
  <c r="BO37" i="3"/>
  <c r="K39" i="3"/>
  <c r="AD39" i="3"/>
  <c r="BB41" i="3"/>
  <c r="BN43" i="3"/>
  <c r="CA5" i="3"/>
  <c r="AQ11" i="3"/>
  <c r="BC12" i="3"/>
  <c r="K14" i="3"/>
  <c r="BC24" i="3"/>
  <c r="FO24" i="3"/>
  <c r="FY25" i="3"/>
  <c r="GI27" i="3"/>
  <c r="FY33" i="3"/>
  <c r="AB36" i="3"/>
  <c r="J37" i="3"/>
  <c r="AB42" i="3"/>
  <c r="BC6" i="3"/>
  <c r="BO9" i="3"/>
  <c r="BO33" i="3"/>
  <c r="AQ40" i="3"/>
  <c r="BO13" i="3"/>
  <c r="FY14" i="3"/>
  <c r="BC20" i="3"/>
  <c r="GS21" i="3"/>
  <c r="BO25" i="3"/>
  <c r="K29" i="3"/>
  <c r="FO30" i="3"/>
  <c r="AE35" i="3"/>
  <c r="BO35" i="3"/>
  <c r="AD36" i="3"/>
  <c r="BO38" i="3"/>
  <c r="FY38" i="3"/>
  <c r="AQ39" i="3"/>
  <c r="GS42" i="3"/>
  <c r="AQ43" i="3"/>
  <c r="BZ3" i="3"/>
  <c r="GS5" i="3"/>
  <c r="K7" i="3"/>
  <c r="BO7" i="3"/>
  <c r="BO8" i="3"/>
  <c r="GI9" i="3"/>
  <c r="BC11" i="3"/>
  <c r="BN13" i="3"/>
  <c r="AQ15" i="3"/>
  <c r="FO19" i="3"/>
  <c r="FO20" i="3"/>
  <c r="BB21" i="3"/>
  <c r="BO23" i="3"/>
  <c r="BN25" i="3"/>
  <c r="GS27" i="3"/>
  <c r="J29" i="3"/>
  <c r="J31" i="3"/>
  <c r="FY31" i="3"/>
  <c r="EI37" i="3"/>
  <c r="FY41" i="3"/>
  <c r="BZ43" i="3"/>
  <c r="CL10" i="3"/>
  <c r="CL26" i="3"/>
  <c r="CL42" i="3"/>
  <c r="AC38" i="3"/>
  <c r="BC4" i="3"/>
  <c r="BC5" i="3"/>
  <c r="BN7" i="3"/>
  <c r="AQ9" i="3"/>
  <c r="CA9" i="3"/>
  <c r="BC10" i="3"/>
  <c r="GS10" i="3"/>
  <c r="BB11" i="3"/>
  <c r="FY12" i="3"/>
  <c r="AQ13" i="3"/>
  <c r="GI14" i="3"/>
  <c r="AP15" i="3"/>
  <c r="GS15" i="3"/>
  <c r="GS16" i="3"/>
  <c r="FO18" i="3"/>
  <c r="K19" i="3"/>
  <c r="J22" i="3"/>
  <c r="BO22" i="3"/>
  <c r="BC27" i="3"/>
  <c r="FY30" i="3"/>
  <c r="BN31" i="3"/>
  <c r="AQ36" i="3"/>
  <c r="GI36" i="3"/>
  <c r="EH39" i="3"/>
  <c r="GS39" i="3"/>
  <c r="BB4" i="3"/>
  <c r="BO6" i="3"/>
  <c r="AQ25" i="3"/>
  <c r="CA25" i="3"/>
  <c r="BC26" i="3"/>
  <c r="FO27" i="3"/>
  <c r="AQ29" i="3"/>
  <c r="AQ35" i="3"/>
  <c r="BC40" i="3"/>
  <c r="CA7" i="3"/>
  <c r="AQ8" i="3"/>
  <c r="GI8" i="3"/>
  <c r="BZ13" i="3"/>
  <c r="BZ14" i="3"/>
  <c r="BN20" i="3"/>
  <c r="AP25" i="3"/>
  <c r="BZ25" i="3"/>
  <c r="GS25" i="3"/>
  <c r="BB26" i="3"/>
  <c r="J28" i="3"/>
  <c r="BN28" i="3"/>
  <c r="AP33" i="3"/>
  <c r="AP35" i="3"/>
  <c r="U40" i="3"/>
  <c r="BB40" i="3"/>
  <c r="AP41" i="3"/>
  <c r="AA42" i="3"/>
  <c r="BC43" i="3"/>
  <c r="K3" i="3"/>
  <c r="BO5" i="3"/>
  <c r="FY5" i="3"/>
  <c r="CA8" i="3"/>
  <c r="K16" i="3"/>
  <c r="BN19" i="3"/>
  <c r="GI22" i="3"/>
  <c r="AQ24" i="3"/>
  <c r="GI24" i="3"/>
  <c r="GI30" i="3"/>
  <c r="AP31" i="3"/>
  <c r="CA31" i="3"/>
  <c r="AP34" i="3"/>
  <c r="EH36" i="3"/>
  <c r="BZ36" i="3"/>
  <c r="GS36" i="3"/>
  <c r="BB37" i="3"/>
  <c r="BZ38" i="3"/>
  <c r="BB39" i="3"/>
  <c r="AC42" i="3"/>
  <c r="FY42" i="3"/>
  <c r="BB43" i="3"/>
  <c r="J3" i="3"/>
  <c r="BO4" i="3"/>
  <c r="GI6" i="3"/>
  <c r="BZ8" i="3"/>
  <c r="FO9" i="3"/>
  <c r="CA12" i="3"/>
  <c r="BC14" i="3"/>
  <c r="J16" i="3"/>
  <c r="FY17" i="3"/>
  <c r="BN18" i="3"/>
  <c r="AP22" i="3"/>
  <c r="CA22" i="3"/>
  <c r="BC25" i="3"/>
  <c r="K26" i="3"/>
  <c r="BO26" i="3"/>
  <c r="FY27" i="3"/>
  <c r="AQ28" i="3"/>
  <c r="BZ31" i="3"/>
  <c r="BC33" i="3"/>
  <c r="FO33" i="3"/>
  <c r="U37" i="3"/>
  <c r="AB39" i="3"/>
  <c r="AC40" i="3"/>
  <c r="BO40" i="3"/>
  <c r="K41" i="3"/>
  <c r="BN42" i="3"/>
  <c r="BO3" i="3"/>
  <c r="CA6" i="3"/>
  <c r="GI18" i="3"/>
  <c r="AQ21" i="3"/>
  <c r="BZ22" i="3"/>
  <c r="J26" i="3"/>
  <c r="CA28" i="3"/>
  <c r="BO39" i="3"/>
  <c r="AD40" i="3"/>
  <c r="BC41" i="3"/>
  <c r="BO43" i="3"/>
  <c r="BN35" i="3"/>
  <c r="BZ33" i="3"/>
  <c r="BZ34" i="3"/>
  <c r="CA34" i="3"/>
  <c r="BN33" i="3"/>
  <c r="BO34" i="3"/>
  <c r="AA37" i="3"/>
  <c r="AP5" i="3"/>
  <c r="J6" i="3"/>
  <c r="AB37" i="3"/>
  <c r="AD38" i="3"/>
  <c r="AA36" i="3"/>
  <c r="J23" i="3"/>
  <c r="BN37" i="3"/>
  <c r="AP38" i="3"/>
  <c r="J39" i="3"/>
  <c r="AB40" i="3"/>
  <c r="J12" i="4" l="1"/>
  <c r="H12" i="4"/>
  <c r="G12" i="4"/>
  <c r="P12" i="4"/>
  <c r="E12" i="4"/>
  <c r="F12" i="4" s="1"/>
  <c r="I12" i="4"/>
  <c r="K12" i="4" s="1"/>
  <c r="P19" i="2"/>
  <c r="P36" i="2" s="1"/>
  <c r="CS36" i="2"/>
  <c r="CC36" i="2"/>
  <c r="BM36" i="2"/>
  <c r="AW36" i="2"/>
  <c r="AG36" i="2"/>
  <c r="Q36" i="2"/>
  <c r="CR36" i="2"/>
  <c r="CB36" i="2"/>
  <c r="BL36" i="2"/>
  <c r="AV36" i="2"/>
  <c r="AF36" i="2"/>
  <c r="CH36" i="2"/>
  <c r="AY36" i="2"/>
  <c r="CQ36" i="2"/>
  <c r="CA36" i="2"/>
  <c r="BK36" i="2"/>
  <c r="AU36" i="2"/>
  <c r="AE36" i="2"/>
  <c r="CP36" i="2"/>
  <c r="BZ36" i="2"/>
  <c r="BJ36" i="2"/>
  <c r="AT36" i="2"/>
  <c r="AD36" i="2"/>
  <c r="CX36" i="2"/>
  <c r="CF36" i="2"/>
  <c r="CO36" i="2"/>
  <c r="BY36" i="2"/>
  <c r="BI36" i="2"/>
  <c r="AS36" i="2"/>
  <c r="AC36" i="2"/>
  <c r="AM36" i="2"/>
  <c r="BB36" i="2"/>
  <c r="U36" i="2"/>
  <c r="AJ36" i="2"/>
  <c r="CE36" i="2"/>
  <c r="CN36" i="2"/>
  <c r="BX36" i="2"/>
  <c r="BH36" i="2"/>
  <c r="AR36" i="2"/>
  <c r="AB36" i="2"/>
  <c r="BS36" i="2"/>
  <c r="AK36" i="2"/>
  <c r="BP36" i="2"/>
  <c r="BO36" i="2"/>
  <c r="CM36" i="2"/>
  <c r="BW36" i="2"/>
  <c r="BG36" i="2"/>
  <c r="AQ36" i="2"/>
  <c r="AA36" i="2"/>
  <c r="W36" i="2"/>
  <c r="AL36" i="2"/>
  <c r="BA36" i="2"/>
  <c r="T36" i="2"/>
  <c r="CU36" i="2"/>
  <c r="CL36" i="2"/>
  <c r="BV36" i="2"/>
  <c r="BF36" i="2"/>
  <c r="AP36" i="2"/>
  <c r="Z36" i="2"/>
  <c r="V36" i="2"/>
  <c r="CK36" i="2"/>
  <c r="BU36" i="2"/>
  <c r="BE36" i="2"/>
  <c r="AO36" i="2"/>
  <c r="Y36" i="2"/>
  <c r="CG36" i="2"/>
  <c r="CJ36" i="2"/>
  <c r="BT36" i="2"/>
  <c r="BD36" i="2"/>
  <c r="AN36" i="2"/>
  <c r="X36" i="2"/>
  <c r="BC36" i="2"/>
  <c r="BR36" i="2"/>
  <c r="CV36" i="2"/>
  <c r="S36" i="2"/>
  <c r="CY36" i="2"/>
  <c r="CI36" i="2"/>
  <c r="BQ36" i="2"/>
  <c r="AZ36" i="2"/>
  <c r="AI36" i="2"/>
  <c r="CW36" i="2"/>
  <c r="CT36" i="2"/>
  <c r="CD36" i="2"/>
  <c r="BN36" i="2"/>
  <c r="AX36" i="2"/>
  <c r="AH36" i="2"/>
  <c r="R36" i="2"/>
  <c r="I19" i="2"/>
  <c r="J19" i="2"/>
  <c r="J36" i="2" s="1"/>
  <c r="E19" i="2"/>
  <c r="G19" i="2"/>
  <c r="G36" i="2" s="1"/>
  <c r="H19" i="2"/>
  <c r="H36" i="2" s="1"/>
  <c r="H11" i="4"/>
  <c r="P11" i="4"/>
  <c r="G11" i="4"/>
  <c r="E11" i="4"/>
  <c r="J11" i="4"/>
  <c r="F11" i="4" s="1"/>
  <c r="I11" i="4"/>
  <c r="K11" i="4" s="1"/>
  <c r="P15" i="2"/>
  <c r="P35" i="2" s="1"/>
  <c r="CW35" i="2"/>
  <c r="CG35" i="2"/>
  <c r="BQ35" i="2"/>
  <c r="BA35" i="2"/>
  <c r="AK35" i="2"/>
  <c r="U35" i="2"/>
  <c r="AC35" i="2"/>
  <c r="CV35" i="2"/>
  <c r="CF35" i="2"/>
  <c r="BP35" i="2"/>
  <c r="AZ35" i="2"/>
  <c r="AJ35" i="2"/>
  <c r="T35" i="2"/>
  <c r="AA35" i="2"/>
  <c r="CJ35" i="2"/>
  <c r="CU35" i="2"/>
  <c r="CE35" i="2"/>
  <c r="BO35" i="2"/>
  <c r="AY35" i="2"/>
  <c r="AI35" i="2"/>
  <c r="S35" i="2"/>
  <c r="BG35" i="2"/>
  <c r="CL35" i="2"/>
  <c r="AO35" i="2"/>
  <c r="BD35" i="2"/>
  <c r="CT35" i="2"/>
  <c r="CD35" i="2"/>
  <c r="BN35" i="2"/>
  <c r="AX35" i="2"/>
  <c r="AH35" i="2"/>
  <c r="R35" i="2"/>
  <c r="AS35" i="2"/>
  <c r="BW35" i="2"/>
  <c r="BV35" i="2"/>
  <c r="BT35" i="2"/>
  <c r="AM35" i="2"/>
  <c r="CS35" i="2"/>
  <c r="CC35" i="2"/>
  <c r="BM35" i="2"/>
  <c r="AW35" i="2"/>
  <c r="AG35" i="2"/>
  <c r="Q35" i="2"/>
  <c r="BU35" i="2"/>
  <c r="X35" i="2"/>
  <c r="BC35" i="2"/>
  <c r="CR35" i="2"/>
  <c r="CB35" i="2"/>
  <c r="BL35" i="2"/>
  <c r="AV35" i="2"/>
  <c r="AF35" i="2"/>
  <c r="CQ35" i="2"/>
  <c r="CA35" i="2"/>
  <c r="BK35" i="2"/>
  <c r="AU35" i="2"/>
  <c r="AE35" i="2"/>
  <c r="BI35" i="2"/>
  <c r="AB35" i="2"/>
  <c r="CI35" i="2"/>
  <c r="V35" i="2"/>
  <c r="CP35" i="2"/>
  <c r="BZ35" i="2"/>
  <c r="BJ35" i="2"/>
  <c r="AT35" i="2"/>
  <c r="AD35" i="2"/>
  <c r="BY35" i="2"/>
  <c r="AQ35" i="2"/>
  <c r="AP35" i="2"/>
  <c r="CK35" i="2"/>
  <c r="CY35" i="2"/>
  <c r="CO35" i="2"/>
  <c r="Z35" i="2"/>
  <c r="Y35" i="2"/>
  <c r="BS35" i="2"/>
  <c r="CN35" i="2"/>
  <c r="BX35" i="2"/>
  <c r="BH35" i="2"/>
  <c r="AR35" i="2"/>
  <c r="CM35" i="2"/>
  <c r="BE35" i="2"/>
  <c r="BF35" i="2"/>
  <c r="AN35" i="2"/>
  <c r="W35" i="2"/>
  <c r="CX35" i="2"/>
  <c r="CH35" i="2"/>
  <c r="BR35" i="2"/>
  <c r="BB35" i="2"/>
  <c r="AL35" i="2"/>
  <c r="H15" i="2"/>
  <c r="H35" i="2" s="1"/>
  <c r="E15" i="2"/>
  <c r="J15" i="2"/>
  <c r="J35" i="2" s="1"/>
  <c r="I15" i="2"/>
  <c r="G15" i="2"/>
  <c r="G35" i="2" s="1"/>
  <c r="P14" i="2"/>
  <c r="P34" i="2" s="1"/>
  <c r="CK34" i="2"/>
  <c r="BU34" i="2"/>
  <c r="BE34" i="2"/>
  <c r="AO34" i="2"/>
  <c r="Y34" i="2"/>
  <c r="AS34" i="2"/>
  <c r="BH34" i="2"/>
  <c r="CJ34" i="2"/>
  <c r="BT34" i="2"/>
  <c r="BD34" i="2"/>
  <c r="AN34" i="2"/>
  <c r="X34" i="2"/>
  <c r="CY34" i="2"/>
  <c r="CI34" i="2"/>
  <c r="BS34" i="2"/>
  <c r="BC34" i="2"/>
  <c r="AM34" i="2"/>
  <c r="W34" i="2"/>
  <c r="AC34" i="2"/>
  <c r="AR34" i="2"/>
  <c r="CX34" i="2"/>
  <c r="CH34" i="2"/>
  <c r="BR34" i="2"/>
  <c r="BB34" i="2"/>
  <c r="AL34" i="2"/>
  <c r="V34" i="2"/>
  <c r="CW34" i="2"/>
  <c r="CG34" i="2"/>
  <c r="BQ34" i="2"/>
  <c r="BA34" i="2"/>
  <c r="AK34" i="2"/>
  <c r="U34" i="2"/>
  <c r="AB34" i="2"/>
  <c r="AA34" i="2"/>
  <c r="CV34" i="2"/>
  <c r="CF34" i="2"/>
  <c r="BP34" i="2"/>
  <c r="AZ34" i="2"/>
  <c r="AJ34" i="2"/>
  <c r="T34" i="2"/>
  <c r="CU34" i="2"/>
  <c r="CE34" i="2"/>
  <c r="BO34" i="2"/>
  <c r="AY34" i="2"/>
  <c r="AI34" i="2"/>
  <c r="S34" i="2"/>
  <c r="BI34" i="2"/>
  <c r="CT34" i="2"/>
  <c r="CD34" i="2"/>
  <c r="BN34" i="2"/>
  <c r="AX34" i="2"/>
  <c r="AH34" i="2"/>
  <c r="R34" i="2"/>
  <c r="BG34" i="2"/>
  <c r="CS34" i="2"/>
  <c r="CC34" i="2"/>
  <c r="BM34" i="2"/>
  <c r="AW34" i="2"/>
  <c r="AG34" i="2"/>
  <c r="Q34" i="2"/>
  <c r="AD34" i="2"/>
  <c r="CR34" i="2"/>
  <c r="CB34" i="2"/>
  <c r="BL34" i="2"/>
  <c r="AV34" i="2"/>
  <c r="AF34" i="2"/>
  <c r="BX34" i="2"/>
  <c r="AQ34" i="2"/>
  <c r="CQ34" i="2"/>
  <c r="CA34" i="2"/>
  <c r="BK34" i="2"/>
  <c r="AU34" i="2"/>
  <c r="AE34" i="2"/>
  <c r="AT34" i="2"/>
  <c r="CM34" i="2"/>
  <c r="CP34" i="2"/>
  <c r="BZ34" i="2"/>
  <c r="BJ34" i="2"/>
  <c r="CN34" i="2"/>
  <c r="BW34" i="2"/>
  <c r="CO34" i="2"/>
  <c r="BY34" i="2"/>
  <c r="CL34" i="2"/>
  <c r="BV34" i="2"/>
  <c r="BF34" i="2"/>
  <c r="AP34" i="2"/>
  <c r="Z34" i="2"/>
  <c r="J14" i="2"/>
  <c r="J34" i="2" s="1"/>
  <c r="G14" i="2"/>
  <c r="G34" i="2" s="1"/>
  <c r="H14" i="2"/>
  <c r="H34" i="2" s="1"/>
  <c r="I14" i="2"/>
  <c r="E14" i="2"/>
  <c r="G10" i="4"/>
  <c r="J10" i="4"/>
  <c r="H10" i="4"/>
  <c r="I10" i="4"/>
  <c r="P10" i="4"/>
  <c r="E10" i="4"/>
  <c r="P13" i="2"/>
  <c r="P33" i="2" s="1"/>
  <c r="CK33" i="2"/>
  <c r="BU33" i="2"/>
  <c r="BE33" i="2"/>
  <c r="BE37" i="2" s="1"/>
  <c r="BE38" i="2" s="1"/>
  <c r="AO33" i="2"/>
  <c r="Y33" i="2"/>
  <c r="BR33" i="2"/>
  <c r="CJ33" i="2"/>
  <c r="BT33" i="2"/>
  <c r="BD33" i="2"/>
  <c r="AN33" i="2"/>
  <c r="X33" i="2"/>
  <c r="CX33" i="2"/>
  <c r="CY33" i="2"/>
  <c r="CI33" i="2"/>
  <c r="BS33" i="2"/>
  <c r="BC33" i="2"/>
  <c r="AM33" i="2"/>
  <c r="W33" i="2"/>
  <c r="CH33" i="2"/>
  <c r="BB33" i="2"/>
  <c r="V33" i="2"/>
  <c r="CW33" i="2"/>
  <c r="CG33" i="2"/>
  <c r="BQ33" i="2"/>
  <c r="BA33" i="2"/>
  <c r="AK33" i="2"/>
  <c r="U33" i="2"/>
  <c r="Q33" i="2"/>
  <c r="CV33" i="2"/>
  <c r="CF33" i="2"/>
  <c r="BP33" i="2"/>
  <c r="AZ33" i="2"/>
  <c r="AJ33" i="2"/>
  <c r="T33" i="2"/>
  <c r="BM33" i="2"/>
  <c r="BG33" i="2"/>
  <c r="CU33" i="2"/>
  <c r="CE33" i="2"/>
  <c r="BO33" i="2"/>
  <c r="AY33" i="2"/>
  <c r="AI33" i="2"/>
  <c r="S33" i="2"/>
  <c r="CC33" i="2"/>
  <c r="AW33" i="2"/>
  <c r="AS33" i="2"/>
  <c r="CT33" i="2"/>
  <c r="CD33" i="2"/>
  <c r="BN33" i="2"/>
  <c r="AX33" i="2"/>
  <c r="AH33" i="2"/>
  <c r="R33" i="2"/>
  <c r="CS33" i="2"/>
  <c r="AG33" i="2"/>
  <c r="AC33" i="2"/>
  <c r="BW33" i="2"/>
  <c r="AA33" i="2"/>
  <c r="CR33" i="2"/>
  <c r="CB33" i="2"/>
  <c r="BL33" i="2"/>
  <c r="AV33" i="2"/>
  <c r="AF33" i="2"/>
  <c r="CO33" i="2"/>
  <c r="BI33" i="2"/>
  <c r="AQ33" i="2"/>
  <c r="CQ33" i="2"/>
  <c r="CA33" i="2"/>
  <c r="BK33" i="2"/>
  <c r="AU33" i="2"/>
  <c r="AE33" i="2"/>
  <c r="CP33" i="2"/>
  <c r="BZ33" i="2"/>
  <c r="BJ33" i="2"/>
  <c r="AT33" i="2"/>
  <c r="AD33" i="2"/>
  <c r="BY33" i="2"/>
  <c r="CN33" i="2"/>
  <c r="BX33" i="2"/>
  <c r="BH33" i="2"/>
  <c r="AR33" i="2"/>
  <c r="AB33" i="2"/>
  <c r="CM33" i="2"/>
  <c r="CL33" i="2"/>
  <c r="BV33" i="2"/>
  <c r="BF33" i="2"/>
  <c r="BF37" i="2" s="1"/>
  <c r="BF38" i="2" s="1"/>
  <c r="AP33" i="2"/>
  <c r="Z33" i="2"/>
  <c r="AL33" i="2"/>
  <c r="G13" i="2"/>
  <c r="G33" i="2" s="1"/>
  <c r="I13" i="2"/>
  <c r="J13" i="2"/>
  <c r="J33" i="2" s="1"/>
  <c r="J37" i="2" s="1"/>
  <c r="E13" i="2"/>
  <c r="H13" i="2"/>
  <c r="H33" i="2" s="1"/>
  <c r="P9" i="4"/>
  <c r="BF13" i="4"/>
  <c r="BF14" i="4" s="1"/>
  <c r="BE13" i="4"/>
  <c r="BE14" i="4" s="1"/>
  <c r="BD13" i="4"/>
  <c r="BD14" i="4" s="1"/>
  <c r="BC13" i="4"/>
  <c r="E9" i="4"/>
  <c r="G9" i="4"/>
  <c r="H9" i="4"/>
  <c r="I9" i="4"/>
  <c r="J9" i="4"/>
  <c r="F9" i="2"/>
  <c r="P3" i="2"/>
  <c r="E3" i="2"/>
  <c r="G3" i="2"/>
  <c r="I3" i="2"/>
  <c r="J3" i="2"/>
  <c r="H3" i="2"/>
  <c r="P2" i="4"/>
  <c r="I2" i="4"/>
  <c r="J2" i="4"/>
  <c r="E2" i="4"/>
  <c r="G2" i="4"/>
  <c r="H2" i="4"/>
  <c r="P2" i="2"/>
  <c r="P26" i="2" s="1"/>
  <c r="CL26" i="2"/>
  <c r="BV26" i="2"/>
  <c r="BF26" i="2"/>
  <c r="AP26" i="2"/>
  <c r="Z26" i="2"/>
  <c r="BS26" i="2"/>
  <c r="W26" i="2"/>
  <c r="BI26" i="2"/>
  <c r="CK26" i="2"/>
  <c r="BU26" i="2"/>
  <c r="BE26" i="2"/>
  <c r="AO26" i="2"/>
  <c r="Y26" i="2"/>
  <c r="CJ26" i="2"/>
  <c r="BT26" i="2"/>
  <c r="BD26" i="2"/>
  <c r="AN26" i="2"/>
  <c r="X26" i="2"/>
  <c r="CY26" i="2"/>
  <c r="CI26" i="2"/>
  <c r="BC26" i="2"/>
  <c r="AM26" i="2"/>
  <c r="AD26" i="2"/>
  <c r="AS26" i="2"/>
  <c r="CX26" i="2"/>
  <c r="CH26" i="2"/>
  <c r="BR26" i="2"/>
  <c r="BB26" i="2"/>
  <c r="AL26" i="2"/>
  <c r="V26" i="2"/>
  <c r="AU26" i="2"/>
  <c r="CP26" i="2"/>
  <c r="CW26" i="2"/>
  <c r="CG26" i="2"/>
  <c r="BQ26" i="2"/>
  <c r="BA26" i="2"/>
  <c r="AK26" i="2"/>
  <c r="U26" i="2"/>
  <c r="CV26" i="2"/>
  <c r="CF26" i="2"/>
  <c r="BP26" i="2"/>
  <c r="AZ26" i="2"/>
  <c r="AJ26" i="2"/>
  <c r="T26" i="2"/>
  <c r="AB26" i="2"/>
  <c r="CU26" i="2"/>
  <c r="CE26" i="2"/>
  <c r="BO26" i="2"/>
  <c r="AY26" i="2"/>
  <c r="AI26" i="2"/>
  <c r="S26" i="2"/>
  <c r="AF26" i="2"/>
  <c r="AT26" i="2"/>
  <c r="AR26" i="2"/>
  <c r="CT26" i="2"/>
  <c r="CD26" i="2"/>
  <c r="BN26" i="2"/>
  <c r="AX26" i="2"/>
  <c r="AH26" i="2"/>
  <c r="R26" i="2"/>
  <c r="BL26" i="2"/>
  <c r="BJ26" i="2"/>
  <c r="AC26" i="2"/>
  <c r="CN26" i="2"/>
  <c r="CS26" i="2"/>
  <c r="CC26" i="2"/>
  <c r="BM26" i="2"/>
  <c r="AW26" i="2"/>
  <c r="AG26" i="2"/>
  <c r="Q26" i="2"/>
  <c r="CB26" i="2"/>
  <c r="BZ26" i="2"/>
  <c r="CR26" i="2"/>
  <c r="AV26" i="2"/>
  <c r="CQ26" i="2"/>
  <c r="CA26" i="2"/>
  <c r="BK26" i="2"/>
  <c r="AE26" i="2"/>
  <c r="BX26" i="2"/>
  <c r="CO26" i="2"/>
  <c r="I2" i="2"/>
  <c r="CM26" i="2"/>
  <c r="BW26" i="2"/>
  <c r="BG26" i="2"/>
  <c r="AQ26" i="2"/>
  <c r="AA26" i="2"/>
  <c r="BY26" i="2"/>
  <c r="BH26" i="2"/>
  <c r="J2" i="2"/>
  <c r="J26" i="2" s="1"/>
  <c r="J30" i="2" s="1"/>
  <c r="E2" i="2"/>
  <c r="H2" i="2"/>
  <c r="H26" i="2" s="1"/>
  <c r="G2" i="2"/>
  <c r="G26" i="2" s="1"/>
  <c r="K11" i="2"/>
  <c r="P7" i="2"/>
  <c r="P29" i="2" s="1"/>
  <c r="CQ29" i="2"/>
  <c r="CA29" i="2"/>
  <c r="BK29" i="2"/>
  <c r="AU29" i="2"/>
  <c r="AE29" i="2"/>
  <c r="AI29" i="2"/>
  <c r="CP29" i="2"/>
  <c r="BZ29" i="2"/>
  <c r="BJ29" i="2"/>
  <c r="AT29" i="2"/>
  <c r="AD29" i="2"/>
  <c r="AH29" i="2"/>
  <c r="CO29" i="2"/>
  <c r="BY29" i="2"/>
  <c r="BI29" i="2"/>
  <c r="AS29" i="2"/>
  <c r="AC29" i="2"/>
  <c r="BN29" i="2"/>
  <c r="CN29" i="2"/>
  <c r="BX29" i="2"/>
  <c r="BH29" i="2"/>
  <c r="AR29" i="2"/>
  <c r="AB29" i="2"/>
  <c r="CM29" i="2"/>
  <c r="BW29" i="2"/>
  <c r="BG29" i="2"/>
  <c r="AQ29" i="2"/>
  <c r="AA29" i="2"/>
  <c r="S29" i="2"/>
  <c r="Q29" i="2"/>
  <c r="CL29" i="2"/>
  <c r="BV29" i="2"/>
  <c r="BF29" i="2"/>
  <c r="AP29" i="2"/>
  <c r="Z29" i="2"/>
  <c r="AG29" i="2"/>
  <c r="CK29" i="2"/>
  <c r="BU29" i="2"/>
  <c r="BE29" i="2"/>
  <c r="AO29" i="2"/>
  <c r="Y29" i="2"/>
  <c r="AY29" i="2"/>
  <c r="BM29" i="2"/>
  <c r="CJ29" i="2"/>
  <c r="BT29" i="2"/>
  <c r="BD29" i="2"/>
  <c r="AN29" i="2"/>
  <c r="X29" i="2"/>
  <c r="CY29" i="2"/>
  <c r="CI29" i="2"/>
  <c r="BS29" i="2"/>
  <c r="BC29" i="2"/>
  <c r="AM29" i="2"/>
  <c r="W29" i="2"/>
  <c r="CX29" i="2"/>
  <c r="CH29" i="2"/>
  <c r="BR29" i="2"/>
  <c r="BB29" i="2"/>
  <c r="AL29" i="2"/>
  <c r="V29" i="2"/>
  <c r="R29" i="2"/>
  <c r="CW29" i="2"/>
  <c r="CG29" i="2"/>
  <c r="BQ29" i="2"/>
  <c r="BA29" i="2"/>
  <c r="AK29" i="2"/>
  <c r="U29" i="2"/>
  <c r="AX29" i="2"/>
  <c r="CV29" i="2"/>
  <c r="CF29" i="2"/>
  <c r="BP29" i="2"/>
  <c r="AZ29" i="2"/>
  <c r="AJ29" i="2"/>
  <c r="T29" i="2"/>
  <c r="AW29" i="2"/>
  <c r="CU29" i="2"/>
  <c r="CE29" i="2"/>
  <c r="BO29" i="2"/>
  <c r="CT29" i="2"/>
  <c r="CD29" i="2"/>
  <c r="CS29" i="2"/>
  <c r="CR29" i="2"/>
  <c r="CB29" i="2"/>
  <c r="BL29" i="2"/>
  <c r="AV29" i="2"/>
  <c r="AF29" i="2"/>
  <c r="CC29" i="2"/>
  <c r="G7" i="2"/>
  <c r="G29" i="2" s="1"/>
  <c r="E7" i="2"/>
  <c r="I7" i="2"/>
  <c r="J7" i="2"/>
  <c r="J29" i="2" s="1"/>
  <c r="H7" i="2"/>
  <c r="H29" i="2" s="1"/>
  <c r="J5" i="4"/>
  <c r="E5" i="4"/>
  <c r="P5" i="4"/>
  <c r="G5" i="4"/>
  <c r="H5" i="4"/>
  <c r="I5" i="4"/>
  <c r="P3" i="4"/>
  <c r="J3" i="4"/>
  <c r="E3" i="4"/>
  <c r="H3" i="4"/>
  <c r="I3" i="4"/>
  <c r="K3" i="4" s="1"/>
  <c r="G3" i="4"/>
  <c r="P5" i="2"/>
  <c r="P27" i="2" s="1"/>
  <c r="CY27" i="2"/>
  <c r="CI27" i="2"/>
  <c r="BS27" i="2"/>
  <c r="BC27" i="2"/>
  <c r="AM27" i="2"/>
  <c r="W27" i="2"/>
  <c r="CX27" i="2"/>
  <c r="CH27" i="2"/>
  <c r="BR27" i="2"/>
  <c r="BB27" i="2"/>
  <c r="AL27" i="2"/>
  <c r="V27" i="2"/>
  <c r="AA27" i="2"/>
  <c r="CL27" i="2"/>
  <c r="CW27" i="2"/>
  <c r="CG27" i="2"/>
  <c r="BQ27" i="2"/>
  <c r="BA27" i="2"/>
  <c r="AK27" i="2"/>
  <c r="U27" i="2"/>
  <c r="CV27" i="2"/>
  <c r="CF27" i="2"/>
  <c r="BP27" i="2"/>
  <c r="AZ27" i="2"/>
  <c r="AJ27" i="2"/>
  <c r="T27" i="2"/>
  <c r="AB27" i="2"/>
  <c r="BW27" i="2"/>
  <c r="AP27" i="2"/>
  <c r="CU27" i="2"/>
  <c r="CE27" i="2"/>
  <c r="BO27" i="2"/>
  <c r="AY27" i="2"/>
  <c r="AI27" i="2"/>
  <c r="S27" i="2"/>
  <c r="BX27" i="2"/>
  <c r="BG27" i="2"/>
  <c r="CT27" i="2"/>
  <c r="CD27" i="2"/>
  <c r="BN27" i="2"/>
  <c r="AX27" i="2"/>
  <c r="AH27" i="2"/>
  <c r="R27" i="2"/>
  <c r="CS27" i="2"/>
  <c r="CC27" i="2"/>
  <c r="BM27" i="2"/>
  <c r="AW27" i="2"/>
  <c r="AG27" i="2"/>
  <c r="Q27" i="2"/>
  <c r="BH27" i="2"/>
  <c r="CM27" i="2"/>
  <c r="Z27" i="2"/>
  <c r="CR27" i="2"/>
  <c r="CB27" i="2"/>
  <c r="BL27" i="2"/>
  <c r="AV27" i="2"/>
  <c r="AF27" i="2"/>
  <c r="CN27" i="2"/>
  <c r="BV27" i="2"/>
  <c r="CQ27" i="2"/>
  <c r="CA27" i="2"/>
  <c r="BK27" i="2"/>
  <c r="AU27" i="2"/>
  <c r="AE27" i="2"/>
  <c r="CP27" i="2"/>
  <c r="BZ27" i="2"/>
  <c r="BJ27" i="2"/>
  <c r="AT27" i="2"/>
  <c r="AD27" i="2"/>
  <c r="CO27" i="2"/>
  <c r="BY27" i="2"/>
  <c r="BI27" i="2"/>
  <c r="AS27" i="2"/>
  <c r="AC27" i="2"/>
  <c r="AR27" i="2"/>
  <c r="AQ27" i="2"/>
  <c r="CK27" i="2"/>
  <c r="BU27" i="2"/>
  <c r="BE27" i="2"/>
  <c r="AO27" i="2"/>
  <c r="Y27" i="2"/>
  <c r="CJ27" i="2"/>
  <c r="BT27" i="2"/>
  <c r="BD27" i="2"/>
  <c r="AN27" i="2"/>
  <c r="X27" i="2"/>
  <c r="BF27" i="2"/>
  <c r="G18" i="2"/>
  <c r="P6" i="2"/>
  <c r="P28" i="2" s="1"/>
  <c r="CM28" i="2"/>
  <c r="BW28" i="2"/>
  <c r="BG28" i="2"/>
  <c r="AQ28" i="2"/>
  <c r="AA28" i="2"/>
  <c r="Q28" i="2"/>
  <c r="CB28" i="2"/>
  <c r="AR28" i="2"/>
  <c r="CL28" i="2"/>
  <c r="BV28" i="2"/>
  <c r="BF28" i="2"/>
  <c r="AP28" i="2"/>
  <c r="Z28" i="2"/>
  <c r="CK28" i="2"/>
  <c r="BU28" i="2"/>
  <c r="BE28" i="2"/>
  <c r="AO28" i="2"/>
  <c r="Y28" i="2"/>
  <c r="CJ28" i="2"/>
  <c r="BT28" i="2"/>
  <c r="BD28" i="2"/>
  <c r="AN28" i="2"/>
  <c r="X28" i="2"/>
  <c r="CY28" i="2"/>
  <c r="CI28" i="2"/>
  <c r="BS28" i="2"/>
  <c r="BC28" i="2"/>
  <c r="AM28" i="2"/>
  <c r="W28" i="2"/>
  <c r="AW28" i="2"/>
  <c r="CX28" i="2"/>
  <c r="CH28" i="2"/>
  <c r="BR28" i="2"/>
  <c r="BB28" i="2"/>
  <c r="AL28" i="2"/>
  <c r="V28" i="2"/>
  <c r="BM28" i="2"/>
  <c r="AV28" i="2"/>
  <c r="CW28" i="2"/>
  <c r="CG28" i="2"/>
  <c r="BQ28" i="2"/>
  <c r="BA28" i="2"/>
  <c r="AK28" i="2"/>
  <c r="U28" i="2"/>
  <c r="AG28" i="2"/>
  <c r="CR28" i="2"/>
  <c r="AF28" i="2"/>
  <c r="AB28" i="2"/>
  <c r="CV28" i="2"/>
  <c r="CF28" i="2"/>
  <c r="BP28" i="2"/>
  <c r="AZ28" i="2"/>
  <c r="AJ28" i="2"/>
  <c r="T28" i="2"/>
  <c r="CU28" i="2"/>
  <c r="CE28" i="2"/>
  <c r="BO28" i="2"/>
  <c r="AY28" i="2"/>
  <c r="AY30" i="2" s="1"/>
  <c r="AY31" i="2" s="1"/>
  <c r="AI28" i="2"/>
  <c r="S28" i="2"/>
  <c r="CC28" i="2"/>
  <c r="BL28" i="2"/>
  <c r="CN28" i="2"/>
  <c r="CT28" i="2"/>
  <c r="CD28" i="2"/>
  <c r="BN28" i="2"/>
  <c r="AX28" i="2"/>
  <c r="AH28" i="2"/>
  <c r="R28" i="2"/>
  <c r="CS28" i="2"/>
  <c r="BX28" i="2"/>
  <c r="CQ28" i="2"/>
  <c r="CA28" i="2"/>
  <c r="BK28" i="2"/>
  <c r="AU28" i="2"/>
  <c r="AE28" i="2"/>
  <c r="CP28" i="2"/>
  <c r="BZ28" i="2"/>
  <c r="BJ28" i="2"/>
  <c r="AT28" i="2"/>
  <c r="AD28" i="2"/>
  <c r="BH28" i="2"/>
  <c r="CO28" i="2"/>
  <c r="BY28" i="2"/>
  <c r="BI28" i="2"/>
  <c r="AS28" i="2"/>
  <c r="AC28" i="2"/>
  <c r="J6" i="2"/>
  <c r="J28" i="2" s="1"/>
  <c r="P4" i="4"/>
  <c r="BA6" i="4"/>
  <c r="BA7" i="4" s="1"/>
  <c r="BB6" i="4"/>
  <c r="BB7" i="4" s="1"/>
  <c r="BC6" i="4"/>
  <c r="BC7" i="4" s="1"/>
  <c r="BD6" i="4"/>
  <c r="BD7" i="4" s="1"/>
  <c r="BE6" i="4"/>
  <c r="BE7" i="4" s="1"/>
  <c r="BF6" i="4"/>
  <c r="BF7" i="4" s="1"/>
  <c r="E4" i="4"/>
  <c r="G4" i="4"/>
  <c r="I4" i="4"/>
  <c r="K4" i="4" s="1"/>
  <c r="AX6" i="4"/>
  <c r="AX7" i="4" s="1"/>
  <c r="H4" i="4"/>
  <c r="AY6" i="4"/>
  <c r="AY7" i="4" s="1"/>
  <c r="J4" i="4"/>
  <c r="AZ6" i="4"/>
  <c r="AZ7" i="4" s="1"/>
  <c r="AE42" i="3"/>
  <c r="AE39" i="3"/>
  <c r="AE36" i="3"/>
  <c r="AE43" i="3"/>
  <c r="AE40" i="3"/>
  <c r="AE37" i="3"/>
  <c r="AE38" i="3"/>
  <c r="H6" i="2"/>
  <c r="H28" i="2" s="1"/>
  <c r="H18" i="2"/>
  <c r="J18" i="2"/>
  <c r="I18" i="2"/>
  <c r="E18" i="2"/>
  <c r="G6" i="2"/>
  <c r="G28" i="2" s="1"/>
  <c r="I6" i="2"/>
  <c r="I28" i="2" s="1"/>
  <c r="E6" i="2"/>
  <c r="E28" i="2" s="1"/>
  <c r="BC37" i="2" l="1"/>
  <c r="BC38" i="2" s="1"/>
  <c r="I36" i="2"/>
  <c r="K19" i="2"/>
  <c r="K36" i="2" s="1"/>
  <c r="E36" i="2"/>
  <c r="F19" i="2"/>
  <c r="F36" i="2" s="1"/>
  <c r="BD37" i="2"/>
  <c r="BD38" i="2" s="1"/>
  <c r="E35" i="2"/>
  <c r="F15" i="2"/>
  <c r="F35" i="2" s="1"/>
  <c r="I35" i="2"/>
  <c r="K15" i="2"/>
  <c r="K35" i="2" s="1"/>
  <c r="E34" i="2"/>
  <c r="F14" i="2"/>
  <c r="F34" i="2" s="1"/>
  <c r="I34" i="2"/>
  <c r="K14" i="2"/>
  <c r="K34" i="2" s="1"/>
  <c r="F10" i="4"/>
  <c r="K10" i="4"/>
  <c r="E33" i="2"/>
  <c r="F13" i="2"/>
  <c r="F33" i="2" s="1"/>
  <c r="I33" i="2"/>
  <c r="K13" i="2"/>
  <c r="K33" i="2" s="1"/>
  <c r="K9" i="4"/>
  <c r="F9" i="4"/>
  <c r="BC14" i="4"/>
  <c r="BG13" i="4"/>
  <c r="BG14" i="4" s="1"/>
  <c r="E37" i="2"/>
  <c r="F37" i="2" s="1"/>
  <c r="I37" i="2"/>
  <c r="K37" i="2" s="1"/>
  <c r="H37" i="2"/>
  <c r="G37" i="2"/>
  <c r="K3" i="2"/>
  <c r="F3" i="2"/>
  <c r="I26" i="2"/>
  <c r="K2" i="2"/>
  <c r="K26" i="2" s="1"/>
  <c r="F2" i="4"/>
  <c r="BC30" i="2"/>
  <c r="BC31" i="2" s="1"/>
  <c r="K2" i="4"/>
  <c r="BA30" i="2"/>
  <c r="BA31" i="2" s="1"/>
  <c r="E26" i="2"/>
  <c r="F2" i="2"/>
  <c r="F26" i="2" s="1"/>
  <c r="F5" i="4"/>
  <c r="I29" i="2"/>
  <c r="K7" i="2"/>
  <c r="K29" i="2" s="1"/>
  <c r="BB30" i="2"/>
  <c r="BB31" i="2" s="1"/>
  <c r="BE30" i="2"/>
  <c r="BE31" i="2" s="1"/>
  <c r="K5" i="4"/>
  <c r="E29" i="2"/>
  <c r="F7" i="2"/>
  <c r="F29" i="2" s="1"/>
  <c r="BF30" i="2"/>
  <c r="BF31" i="2" s="1"/>
  <c r="BD30" i="2"/>
  <c r="BD31" i="2" s="1"/>
  <c r="AZ30" i="2"/>
  <c r="AZ31" i="2" s="1"/>
  <c r="AX30" i="2"/>
  <c r="AX31" i="2" s="1"/>
  <c r="F3" i="4"/>
  <c r="I30" i="2"/>
  <c r="K30" i="2" s="1"/>
  <c r="BG7" i="4"/>
  <c r="F4" i="4"/>
  <c r="K6" i="2"/>
  <c r="K28" i="2" s="1"/>
  <c r="K18" i="2"/>
  <c r="F6" i="2"/>
  <c r="F28" i="2" s="1"/>
  <c r="J5" i="2"/>
  <c r="J27" i="2" s="1"/>
  <c r="I5" i="2"/>
  <c r="I27" i="2" s="1"/>
  <c r="E5" i="2"/>
  <c r="E27" i="2" s="1"/>
  <c r="G5" i="2"/>
  <c r="G27" i="2" s="1"/>
  <c r="H5" i="2"/>
  <c r="H27" i="2" s="1"/>
  <c r="F18" i="2"/>
  <c r="E30" i="2" l="1"/>
  <c r="F30" i="2" s="1"/>
  <c r="G30" i="2"/>
  <c r="H30" i="2"/>
  <c r="K5" i="2"/>
  <c r="K27" i="2" s="1"/>
  <c r="F5" i="2"/>
  <c r="F27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<sst xmlns="http://schemas.openxmlformats.org/spreadsheetml/2006/main" count="1154" uniqueCount="135">
  <si>
    <t>A2.01 
T P/L</t>
  </si>
  <si>
    <t>A2.01 
T Bets</t>
  </si>
  <si>
    <t>A2.01  
T Won</t>
  </si>
  <si>
    <t>A2.01 
T Win Rate</t>
  </si>
  <si>
    <t>A2.01 
T ROI</t>
  </si>
  <si>
    <t>A2.01 
M Total bets</t>
  </si>
  <si>
    <t>A2.01 
M Won</t>
  </si>
  <si>
    <t>A2.01  
M Win Rate</t>
  </si>
  <si>
    <t>A2.01  
M ROI</t>
  </si>
  <si>
    <t xml:space="preserve">BSG Bots £1 LS A2.4.3 
10m Hge@1.5  (2025-06-12)  </t>
  </si>
  <si>
    <t>A2.4.3 
T P/L</t>
  </si>
  <si>
    <t>A2.4.3 
T Bets</t>
  </si>
  <si>
    <t>A2.4.3   
T Won</t>
  </si>
  <si>
    <t>A2.4.3 
T Win Rate</t>
  </si>
  <si>
    <t>A2.4.3 
T ROI</t>
  </si>
  <si>
    <t>A2.4.3  
M Total bets</t>
  </si>
  <si>
    <t>A2.4.3   £1
M Won</t>
  </si>
  <si>
    <t>A2.4.3   
M Win Rate</t>
  </si>
  <si>
    <t>A2.4.3   
M ROI</t>
  </si>
  <si>
    <t xml:space="preserve">A2.4.3 BSG draws 10m Hge @1.5 WNLC ELS5/1k £2k bnk (2025-06-20)  </t>
  </si>
  <si>
    <t>T P/L</t>
  </si>
  <si>
    <t>T Bets</t>
  </si>
  <si>
    <t>T Won</t>
  </si>
  <si>
    <t>T Win Rate</t>
  </si>
  <si>
    <t>A2.4.3 W£2k
M P/L</t>
  </si>
  <si>
    <t>M Total bets</t>
  </si>
  <si>
    <t>M Won</t>
  </si>
  <si>
    <t>M Win Rate</t>
  </si>
  <si>
    <t xml:space="preserve">A2.4.3 BSG draws 10m Hge @1.5 WNLC ELS5/1k £100 bank (2025-06-20) </t>
  </si>
  <si>
    <t>T ROI</t>
  </si>
  <si>
    <t>M ROI</t>
  </si>
  <si>
    <t>2022-10-22</t>
  </si>
  <si>
    <t>2022-11-16</t>
  </si>
  <si>
    <t>2022-12-23</t>
  </si>
  <si>
    <t>2023-1-17</t>
  </si>
  <si>
    <t>2023-2-21</t>
  </si>
  <si>
    <t>2023-3-17</t>
  </si>
  <si>
    <t>2023-4-17</t>
  </si>
  <si>
    <t>2023-5-15</t>
  </si>
  <si>
    <t>2023-6-19</t>
  </si>
  <si>
    <t>2023-7-22</t>
  </si>
  <si>
    <t>2023-8-22</t>
  </si>
  <si>
    <t>2023-9-18</t>
  </si>
  <si>
    <t>2023-10-17</t>
  </si>
  <si>
    <t>2023-11-17</t>
  </si>
  <si>
    <t>2023-12-18</t>
  </si>
  <si>
    <t>2024-1-16</t>
  </si>
  <si>
    <t>2024-2-18</t>
  </si>
  <si>
    <t>2024-3-18</t>
  </si>
  <si>
    <t>2024-4-16</t>
  </si>
  <si>
    <t>2024-5-20</t>
  </si>
  <si>
    <t>2024-6-23</t>
  </si>
  <si>
    <t>2024-7-23</t>
  </si>
  <si>
    <t>2024-8-17</t>
  </si>
  <si>
    <t>2024-9-12</t>
  </si>
  <si>
    <t>2024-10-16</t>
  </si>
  <si>
    <t>2024-11-18</t>
  </si>
  <si>
    <t>2024-12-18</t>
  </si>
  <si>
    <t>2025-01-19</t>
  </si>
  <si>
    <t>2025-02-15</t>
  </si>
  <si>
    <t>2025-03-18</t>
  </si>
  <si>
    <t>2025-04-16</t>
  </si>
  <si>
    <t>2025-05-16</t>
  </si>
  <si>
    <t>2025-06-16</t>
  </si>
  <si>
    <t>2025-07-15</t>
  </si>
  <si>
    <t>2025-08-13</t>
  </si>
  <si>
    <t>2025-09-15</t>
  </si>
  <si>
    <t>2025-10-15</t>
  </si>
  <si>
    <t>2025-11-14</t>
  </si>
  <si>
    <t>2025-12-15</t>
  </si>
  <si>
    <t>2026-1-13</t>
  </si>
  <si>
    <t>2026-2-13</t>
  </si>
  <si>
    <t>2026-3-11</t>
  </si>
  <si>
    <t>System</t>
  </si>
  <si>
    <t>Bot</t>
  </si>
  <si>
    <t>Staking</t>
  </si>
  <si>
    <t>Total Points</t>
  </si>
  <si>
    <t>Monthly
 Average</t>
  </si>
  <si>
    <t>Monthly
High</t>
  </si>
  <si>
    <t>Monthly
Low</t>
  </si>
  <si>
    <t>Winning
 Months</t>
  </si>
  <si>
    <t>Months 
of data</t>
  </si>
  <si>
    <t>Winning 
Months %</t>
  </si>
  <si>
    <t>No. of 
Markets</t>
  </si>
  <si>
    <t>Market Win Rate</t>
  </si>
  <si>
    <t>ROI</t>
  </si>
  <si>
    <t>BSG Draws</t>
  </si>
  <si>
    <t>Level Stakes</t>
  </si>
  <si>
    <t>Whitaker</t>
  </si>
  <si>
    <t>A7.3 BSG draws HT draw £1 (2024-3-24)</t>
  </si>
  <si>
    <t>A8.1 BSG draws InPlay curr £1 2-0 (2025-3-15)</t>
  </si>
  <si>
    <t>A8.2 BSG draws InPlay opp. £1 2-0 (2025-3-15)</t>
  </si>
  <si>
    <t xml:space="preserve">A2.4.1 BSG draws 10m Hge 70m £1 (2025-06-12) </t>
  </si>
  <si>
    <t xml:space="preserve">A2.4.2 BSG draws 10m Hge 80m £1 (2025-06-12) </t>
  </si>
  <si>
    <t>A2.02 1GBP LS  FT Draw OPP</t>
  </si>
  <si>
    <t>A2.1 BSG draws Pre-Match W£100 TS</t>
  </si>
  <si>
    <t>A2.2 BSG draws Pre-Match opp W£100 TS</t>
  </si>
  <si>
    <t>A2.3 BSG draws 10m W£100 TS</t>
  </si>
  <si>
    <t>A2.4.2 BSG draws 10m Hge 80m W£100 TS</t>
  </si>
  <si>
    <t>A2.4.3 BSG draws 10m Hge @1.5 W£100 TS</t>
  </si>
  <si>
    <t>A7.3 BSG draws HT draw W£100 TS</t>
  </si>
  <si>
    <t>A8.2 BSG draws InPlay opp. W£100 TS</t>
  </si>
  <si>
    <t>A8.3 BSG InPlay opp. +4t  2-0 W£100 TS</t>
  </si>
  <si>
    <t>A92 BSG Over 1.5 Goals 10m W£100 TS</t>
  </si>
  <si>
    <t>2026-3-12</t>
  </si>
  <si>
    <t>A2.3.1 BSG draws 10m £1 (2025-06-12)  Autobot</t>
  </si>
  <si>
    <t>A2.3 BSG draws 10m £1 (2025-06-12)  TS</t>
  </si>
  <si>
    <t xml:space="preserve">A2.4.4 BSG draws 10m Hge @2 £1 (2025-06-12) </t>
  </si>
  <si>
    <t xml:space="preserve">A2.01 £1 LS  FT Draw </t>
  </si>
  <si>
    <t>Date</t>
  </si>
  <si>
    <t>A2.02 £1 LS  FT Draw Opp.</t>
  </si>
  <si>
    <t>A7.3 £1 LS HT Draw</t>
  </si>
  <si>
    <t>A8.1 £1 LS  FT Draw @2-0</t>
  </si>
  <si>
    <t>A8.2 £1 LS  FT Draw @2-0 Opp.</t>
  </si>
  <si>
    <t>A2.3 £1 LS  FT Draw 10m TS triggered</t>
  </si>
  <si>
    <t>A2.3.1 £1 LS  FT Draw 10m Autobot</t>
  </si>
  <si>
    <t>A2.4.1 £1 LS  FT Draw 10m TS H@70m</t>
  </si>
  <si>
    <t>A2.4.2 £1 LS  FT Draw 10m TS H@80m</t>
  </si>
  <si>
    <t>A2.4.3 £1 LS  FT Draw 10m TS H@1.5</t>
  </si>
  <si>
    <t>A2.4.4 £1 LS  FT Draw 10m TS H@2</t>
  </si>
  <si>
    <t xml:space="preserve">A2.01 W100 FT Draw </t>
  </si>
  <si>
    <t>A2.02 W100 FT Draw Opp.</t>
  </si>
  <si>
    <t>A2.03 W100 FT Draw 10m</t>
  </si>
  <si>
    <t>A2.04 W100 FT Draw 10m H@80m</t>
  </si>
  <si>
    <t>A2.05 W100 FT Draw 10m H@1.5</t>
  </si>
  <si>
    <t>A2.05 W100 FT Draw 10m H@1.5 (4t)</t>
  </si>
  <si>
    <t>A2.4.3 W100 FT Draw 10m H@1.5 (3t older bot)</t>
  </si>
  <si>
    <t xml:space="preserve">A7.3 W100 HT Draw </t>
  </si>
  <si>
    <t>A8.2 W100 FT Draw @2-0 Opp.</t>
  </si>
  <si>
    <t>A8.3 W100 FT Draw @2-0 Opp. +4t</t>
  </si>
  <si>
    <t>A92 W100 O1.5 10m</t>
  </si>
  <si>
    <t>#</t>
  </si>
  <si>
    <t>2026-3-17</t>
  </si>
  <si>
    <t>BSG Draw Set 6 LS</t>
  </si>
  <si>
    <t>BSG Draw Set 6 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</si>
</sst>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0" borderId="0" xfId="0" applyNumberFormat="1"/>
    <xf numFmtId="164" fontId="0" fillId="0" borderId="0" xfId="0" applyNumberFormat="1"/>
    <xf numFmtId="10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3" borderId="0" xfId="0" applyNumberFormat="1" applyFill="1"/>
    <xf numFmtId="164" fontId="0" fillId="3" borderId="0" xfId="0" applyNumberFormat="1" applyFill="1"/>
    <xf numFmtId="0" fontId="0" fillId="3" borderId="0" xfId="0" applyFill="1"/>
    <xf numFmtId="49" fontId="2" fillId="3" borderId="0" xfId="0" applyNumberFormat="1" applyFont="1" applyFill="1"/>
    <xf numFmtId="49" fontId="3" fillId="3" borderId="0" xfId="0" applyNumberFormat="1" applyFont="1" applyFill="1"/>
    <xf numFmtId="49" fontId="3" fillId="3" borderId="0" xfId="0" applyNumberFormat="1" applyFont="1" applyFill="1" applyAlignment="1">
      <alignment wrapText="1"/>
    </xf>
    <xf numFmtId="0" fontId="1" fillId="3" borderId="1" xfId="0" applyFont="1" applyFill="1" applyBorder="1" applyAlignment="1">
      <alignment horizontal="left" vertical="center"/>
    </xf>
    <xf numFmtId="2" fontId="1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2" fontId="0" fillId="0" borderId="0" xfId="0" applyNumberForma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9" fontId="0" fillId="2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A2.01 £1 LS  FT Draw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'BSG Bot Results'!$B$1</c:f>
              <c:strCache>
                <c:ptCount val="1"/>
                <c:pt idx="0">
                  <c:v>A2.01 
T P/L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'BSG Bot Results'!$B$2:$B$46</c:f>
              <c:numCache>
                <c:formatCode>"£"#,##0.00</c:formatCode>
                <c:ptCount val="45"/>
                <c:pt idx="0">
                  <c:v>0</c:v>
                </c:pt>
                <c:pt idx="1">
                  <c:v>32.159999999999997</c:v>
                </c:pt>
                <c:pt idx="2">
                  <c:v>70.3</c:v>
                </c:pt>
                <c:pt idx="3">
                  <c:v>54.14</c:v>
                </c:pt>
                <c:pt idx="4">
                  <c:v>55.1</c:v>
                </c:pt>
                <c:pt idx="5">
                  <c:v>105.97</c:v>
                </c:pt>
                <c:pt idx="6">
                  <c:v>122.02</c:v>
                </c:pt>
                <c:pt idx="7">
                  <c:v>127.5</c:v>
                </c:pt>
                <c:pt idx="8">
                  <c:v>187.8</c:v>
                </c:pt>
                <c:pt idx="9">
                  <c:v>205.56</c:v>
                </c:pt>
                <c:pt idx="10">
                  <c:v>182.21</c:v>
                </c:pt>
                <c:pt idx="11">
                  <c:v>199.81</c:v>
                </c:pt>
                <c:pt idx="12">
                  <c:v>236.32</c:v>
                </c:pt>
                <c:pt idx="13">
                  <c:v>221.73</c:v>
                </c:pt>
                <c:pt idx="14">
                  <c:v>221.48</c:v>
                </c:pt>
                <c:pt idx="15">
                  <c:v>172.23</c:v>
                </c:pt>
                <c:pt idx="16">
                  <c:v>234.73</c:v>
                </c:pt>
                <c:pt idx="17">
                  <c:v>270</c:v>
                </c:pt>
                <c:pt idx="18">
                  <c:v>363.08</c:v>
                </c:pt>
                <c:pt idx="19">
                  <c:v>333.23</c:v>
                </c:pt>
                <c:pt idx="20">
                  <c:v>278.51</c:v>
                </c:pt>
                <c:pt idx="21">
                  <c:v>275.33</c:v>
                </c:pt>
                <c:pt idx="22">
                  <c:v>255.04</c:v>
                </c:pt>
                <c:pt idx="23">
                  <c:v>233.63</c:v>
                </c:pt>
                <c:pt idx="24">
                  <c:v>213.23</c:v>
                </c:pt>
                <c:pt idx="25">
                  <c:v>211.91</c:v>
                </c:pt>
                <c:pt idx="26">
                  <c:v>201.16</c:v>
                </c:pt>
                <c:pt idx="27">
                  <c:v>225.29</c:v>
                </c:pt>
                <c:pt idx="28">
                  <c:v>257.75700000000001</c:v>
                </c:pt>
                <c:pt idx="29">
                  <c:v>300.58999999999997</c:v>
                </c:pt>
                <c:pt idx="30">
                  <c:v>274.18</c:v>
                </c:pt>
                <c:pt idx="31">
                  <c:v>249.46</c:v>
                </c:pt>
                <c:pt idx="32">
                  <c:v>224.74</c:v>
                </c:pt>
                <c:pt idx="33">
                  <c:v>199.52</c:v>
                </c:pt>
                <c:pt idx="34">
                  <c:v>218.72</c:v>
                </c:pt>
                <c:pt idx="35">
                  <c:v>129.96</c:v>
                </c:pt>
                <c:pt idx="36">
                  <c:v>163.12</c:v>
                </c:pt>
                <c:pt idx="37">
                  <c:v>156.07</c:v>
                </c:pt>
                <c:pt idx="38">
                  <c:v>159.02000000000001</c:v>
                </c:pt>
                <c:pt idx="39">
                  <c:v>124.52</c:v>
                </c:pt>
                <c:pt idx="40">
                  <c:v>163.29</c:v>
                </c:pt>
                <c:pt idx="41">
                  <c:v>233.26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55-4307-9E99-8F520C5DC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05939775"/>
        <c:axId val="405939295"/>
      </c:lineChart>
      <c:catAx>
        <c:axId val="4059397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939295"/>
        <c:crosses val="autoZero"/>
        <c:auto val="1"/>
        <c:lblAlgn val="ctr"/>
        <c:lblOffset val="100"/>
        <c:noMultiLvlLbl val="0"/>
      </c:catAx>
      <c:valAx>
        <c:axId val="405939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59397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A2.4.3 W100 FT Draw 10m H@1.5 (3t older bot)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'BSG Bot Results'!$X$1</c:f>
              <c:strCache>
                <c:ptCount val="1"/>
                <c:pt idx="0">
                  <c:v>T P/L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'BSG Bot Results'!$X$2:$X$46</c:f>
              <c:numCache>
                <c:formatCode>"£"#,##0.00</c:formatCode>
                <c:ptCount val="45"/>
                <c:pt idx="33">
                  <c:v>18.4955</c:v>
                </c:pt>
                <c:pt idx="34">
                  <c:v>36.988</c:v>
                </c:pt>
                <c:pt idx="35">
                  <c:v>38.965499999999999</c:v>
                </c:pt>
                <c:pt idx="36">
                  <c:v>57.209500000000006</c:v>
                </c:pt>
                <c:pt idx="37">
                  <c:v>56.46</c:v>
                </c:pt>
                <c:pt idx="38">
                  <c:v>48.968499999999999</c:v>
                </c:pt>
                <c:pt idx="39">
                  <c:v>34.642499999999998</c:v>
                </c:pt>
                <c:pt idx="40">
                  <c:v>62.319500000000005</c:v>
                </c:pt>
                <c:pt idx="41">
                  <c:v>60.694500000000005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88-4AF7-8466-F284782E0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1057919"/>
        <c:axId val="111056959"/>
      </c:lineChart>
      <c:catAx>
        <c:axId val="1110579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056959"/>
        <c:crosses val="autoZero"/>
        <c:auto val="1"/>
        <c:lblAlgn val="ctr"/>
        <c:lblOffset val="100"/>
        <c:noMultiLvlLbl val="0"/>
      </c:catAx>
      <c:valAx>
        <c:axId val="111056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057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A2.02 £1 LS  FT Draw Opp.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'BSG Bot Results'!$AH$1</c:f>
              <c:strCache>
                <c:ptCount val="1"/>
                <c:pt idx="0">
                  <c:v>T P/L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'BSG Bot Results'!$AH$2:$AH$46</c:f>
              <c:numCache>
                <c:formatCode>"£"#,##0.00</c:formatCode>
                <c:ptCount val="45"/>
                <c:pt idx="0">
                  <c:v>0</c:v>
                </c:pt>
                <c:pt idx="1">
                  <c:v>35.07</c:v>
                </c:pt>
                <c:pt idx="2">
                  <c:v>76.69</c:v>
                </c:pt>
                <c:pt idx="3">
                  <c:v>62.94</c:v>
                </c:pt>
                <c:pt idx="4">
                  <c:v>79.55</c:v>
                </c:pt>
                <c:pt idx="5">
                  <c:v>114.37</c:v>
                </c:pt>
                <c:pt idx="6">
                  <c:v>140.75</c:v>
                </c:pt>
                <c:pt idx="7">
                  <c:v>144</c:v>
                </c:pt>
                <c:pt idx="8">
                  <c:v>177.6</c:v>
                </c:pt>
                <c:pt idx="9">
                  <c:v>183.22</c:v>
                </c:pt>
                <c:pt idx="10">
                  <c:v>163.77000000000001</c:v>
                </c:pt>
                <c:pt idx="11">
                  <c:v>192.12</c:v>
                </c:pt>
                <c:pt idx="12">
                  <c:v>234.99</c:v>
                </c:pt>
                <c:pt idx="13">
                  <c:v>236.46</c:v>
                </c:pt>
                <c:pt idx="14">
                  <c:v>221.09</c:v>
                </c:pt>
                <c:pt idx="15">
                  <c:v>225.2</c:v>
                </c:pt>
                <c:pt idx="16">
                  <c:v>234.36</c:v>
                </c:pt>
                <c:pt idx="17">
                  <c:v>289.51</c:v>
                </c:pt>
                <c:pt idx="18">
                  <c:v>316.16000000000003</c:v>
                </c:pt>
                <c:pt idx="19">
                  <c:v>316.06</c:v>
                </c:pt>
                <c:pt idx="20">
                  <c:v>306.64</c:v>
                </c:pt>
                <c:pt idx="21">
                  <c:v>297.72000000000003</c:v>
                </c:pt>
                <c:pt idx="22">
                  <c:v>287.94</c:v>
                </c:pt>
                <c:pt idx="23">
                  <c:v>264.86</c:v>
                </c:pt>
                <c:pt idx="24">
                  <c:v>256.06</c:v>
                </c:pt>
                <c:pt idx="25">
                  <c:v>273.94</c:v>
                </c:pt>
                <c:pt idx="26">
                  <c:v>303.94</c:v>
                </c:pt>
                <c:pt idx="27">
                  <c:v>323.39999999999998</c:v>
                </c:pt>
                <c:pt idx="28">
                  <c:v>344.14</c:v>
                </c:pt>
                <c:pt idx="29">
                  <c:v>335.65</c:v>
                </c:pt>
                <c:pt idx="30">
                  <c:v>303.52</c:v>
                </c:pt>
                <c:pt idx="31">
                  <c:v>282.13</c:v>
                </c:pt>
                <c:pt idx="32">
                  <c:v>265.2</c:v>
                </c:pt>
                <c:pt idx="33">
                  <c:v>263.08</c:v>
                </c:pt>
                <c:pt idx="34">
                  <c:v>270.67</c:v>
                </c:pt>
                <c:pt idx="35">
                  <c:v>258.52999999999997</c:v>
                </c:pt>
                <c:pt idx="36">
                  <c:v>271.77999999999997</c:v>
                </c:pt>
                <c:pt idx="37">
                  <c:v>275.73</c:v>
                </c:pt>
                <c:pt idx="38">
                  <c:v>258.88</c:v>
                </c:pt>
                <c:pt idx="39">
                  <c:v>235.48</c:v>
                </c:pt>
                <c:pt idx="40">
                  <c:v>237.24</c:v>
                </c:pt>
                <c:pt idx="41">
                  <c:v>256.69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BD-430A-9A14-738F9CC42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99945071"/>
        <c:axId val="205987167"/>
      </c:lineChart>
      <c:catAx>
        <c:axId val="6999450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987167"/>
        <c:crosses val="autoZero"/>
        <c:auto val="1"/>
        <c:lblAlgn val="ctr"/>
        <c:lblOffset val="100"/>
        <c:noMultiLvlLbl val="0"/>
      </c:catAx>
      <c:valAx>
        <c:axId val="205987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99450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0" i="0" u="none" strike="noStrike" baseline="0">
                <a:effectLst/>
              </a:rPr>
              <a:t>A7.3 £1 LS HT Draw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'BSG Bot Results'!$AT$1</c:f>
              <c:strCache>
                <c:ptCount val="1"/>
                <c:pt idx="0">
                  <c:v>T P/L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'BSG Bot Results'!$AT$2:$AT$46</c:f>
              <c:numCache>
                <c:formatCode>"£"#,##0.00</c:formatCode>
                <c:ptCount val="45"/>
                <c:pt idx="0">
                  <c:v>0</c:v>
                </c:pt>
                <c:pt idx="18">
                  <c:v>8.18</c:v>
                </c:pt>
                <c:pt idx="19">
                  <c:v>-20.54</c:v>
                </c:pt>
                <c:pt idx="20">
                  <c:v>-2.0699999999999998</c:v>
                </c:pt>
                <c:pt idx="21">
                  <c:v>2.23</c:v>
                </c:pt>
                <c:pt idx="22">
                  <c:v>14.51</c:v>
                </c:pt>
                <c:pt idx="23">
                  <c:v>32.72</c:v>
                </c:pt>
                <c:pt idx="33">
                  <c:v>44.04</c:v>
                </c:pt>
                <c:pt idx="34">
                  <c:v>62.54</c:v>
                </c:pt>
                <c:pt idx="35">
                  <c:v>24.91</c:v>
                </c:pt>
                <c:pt idx="36">
                  <c:v>35.69</c:v>
                </c:pt>
                <c:pt idx="37">
                  <c:v>33.229999999999997</c:v>
                </c:pt>
                <c:pt idx="38">
                  <c:v>38.869999999999997</c:v>
                </c:pt>
                <c:pt idx="39">
                  <c:v>39.83</c:v>
                </c:pt>
                <c:pt idx="40">
                  <c:v>68.91</c:v>
                </c:pt>
                <c:pt idx="41">
                  <c:v>78.099999999999994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46-49EE-B2FB-F5ED724F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72799"/>
        <c:axId val="32373279"/>
      </c:lineChart>
      <c:catAx>
        <c:axId val="3237279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373279"/>
        <c:crosses val="autoZero"/>
        <c:auto val="1"/>
        <c:lblAlgn val="ctr"/>
        <c:lblOffset val="100"/>
        <c:noMultiLvlLbl val="0"/>
      </c:catAx>
      <c:valAx>
        <c:axId val="32373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37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685800</xdr:colOff>
      <xdr:row>44</xdr:row>
      <xdr:rowOff>2857</xdr:rowOff>
    </xdr:from>
    <xdr:to>
      <xdr:col>7</xdr:col>
      <xdr:colOff>558165</xdr:colOff>
      <xdr:row>59</xdr:row>
      <xdr:rowOff>29527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569138-BCFC-2FA6-C6BF-EDFE2EBFD0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2219325</xdr:colOff>
      <xdr:row>45</xdr:row>
      <xdr:rowOff>56197</xdr:rowOff>
    </xdr:from>
    <xdr:to>
      <xdr:col>27</xdr:col>
      <xdr:colOff>777240</xdr:colOff>
      <xdr:row>60</xdr:row>
      <xdr:rowOff>82867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9F9DEBA-4458-38BB-160C-5DBA41DE63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32</xdr:col>
      <xdr:colOff>1017270</xdr:colOff>
      <xdr:row>46</xdr:row>
      <xdr:rowOff>174307</xdr:rowOff>
    </xdr:from>
    <xdr:to>
      <xdr:col>39</xdr:col>
      <xdr:colOff>66675</xdr:colOff>
      <xdr:row>62</xdr:row>
      <xdr:rowOff>20002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D1F1190-B923-8251-71DC-A999A81177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44</xdr:col>
      <xdr:colOff>1668780</xdr:colOff>
      <xdr:row>46</xdr:row>
      <xdr:rowOff>43821</xdr:rowOff>
    </xdr:from>
    <xdr:to>
      <xdr:col>51</xdr:col>
      <xdr:colOff>662940</xdr:colOff>
      <xdr:row>61</xdr:row>
      <xdr:rowOff>78111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188B570-166C-C8DD-8E1D-58D1DC8BCA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5D35C-3AA7-475F-9989-6D2C464E95C9}">
  <dimension ref="A1:HH101"/>
  <sheetViews>
    <sheetView tabSelected="1" topLeftCell="K1" zoomScaleNormal="100" workbookViewId="0">
      <selection activeCell="I40" sqref="I40"/>
    </sheetView>
  </sheetViews>
  <sheetFormatPr defaultColWidth="8.88671875" defaultRowHeight="14.4" x14ac:dyDescent="0.3"/>
  <cols>
    <col min="1" max="1" width="8.88671875" style="8"/>
    <col min="2" max="2" width="9.6640625" style="8" bestFit="1" customWidth="1"/>
    <col min="3" max="3" width="32.109375" style="8" bestFit="1" customWidth="1"/>
    <col min="4" max="4" width="11" style="8" bestFit="1" customWidth="1"/>
    <col min="5" max="5" width="10.6640625" style="8" bestFit="1" customWidth="1"/>
    <col min="6" max="8" width="8.33203125" style="8" bestFit="1" customWidth="1"/>
    <col min="9" max="9" width="8" style="8" bestFit="1" customWidth="1"/>
    <col min="10" max="10" width="7.5546875" style="8" bestFit="1" customWidth="1"/>
    <col min="11" max="11" width="9.44140625" style="8" bestFit="1" customWidth="1"/>
    <col min="12" max="12" width="14" style="8" bestFit="1" customWidth="1"/>
    <col min="13" max="13" width="10" style="8" bestFit="1" customWidth="1"/>
    <col min="14" max="14" width="8" style="8" customWidth="1"/>
    <col min="15" max="15" width="8.88671875" style="8"/>
    <col min="16" max="16" width="40.5546875" style="8" bestFit="1" customWidth="1"/>
    <col min="17" max="17" width="10.33203125" style="8" bestFit="1" customWidth="1"/>
    <col min="18" max="18" width="13.33203125" style="8" customWidth="1"/>
    <col min="19" max="27" width="10.33203125" style="8" bestFit="1" customWidth="1"/>
    <col min="28" max="28" width="6.5546875" style="8" bestFit="1" customWidth="1"/>
    <col min="29" max="31" width="8.33203125" style="8" bestFit="1" customWidth="1"/>
    <col min="32" max="32" width="8" style="8" bestFit="1" customWidth="1"/>
    <col min="33" max="33" width="7.5546875" style="8" bestFit="1" customWidth="1"/>
    <col min="34" max="34" width="9.44140625" style="8" bestFit="1" customWidth="1"/>
    <col min="35" max="16384" width="8.88671875" style="8"/>
  </cols>
  <sheetData>
    <row r="1" spans="1:215" ht="28.8" x14ac:dyDescent="0.3">
      <c r="A1" s="7" t="s">
        <v>131</v>
      </c>
      <c r="B1" s="4" t="s">
        <v>73</v>
      </c>
      <c r="C1" s="4" t="s">
        <v>74</v>
      </c>
      <c r="D1" s="4" t="s">
        <v>75</v>
      </c>
      <c r="E1" s="5" t="s">
        <v>76</v>
      </c>
      <c r="F1" s="5" t="s">
        <v>77</v>
      </c>
      <c r="G1" s="5" t="s">
        <v>78</v>
      </c>
      <c r="H1" s="5" t="s">
        <v>79</v>
      </c>
      <c r="I1" s="5" t="s">
        <v>80</v>
      </c>
      <c r="J1" s="5" t="s">
        <v>81</v>
      </c>
      <c r="K1" s="5" t="s">
        <v>82</v>
      </c>
      <c r="L1" s="5" t="s">
        <v>83</v>
      </c>
      <c r="M1" s="5" t="s">
        <v>84</v>
      </c>
      <c r="N1" s="5" t="s">
        <v>85</v>
      </c>
      <c r="O1" s="6"/>
      <c r="P1" s="7" t="str" cm="1">
        <f t="array" ref="P1:HG1">TRANSPOSE('BSG Bot Results'!A1:A200)</f>
        <v>Date</v>
      </c>
      <c r="Q1" s="7" t="str">
        <v>2022-10-22</v>
      </c>
      <c r="R1" s="7" t="str">
        <v>2022-11-16</v>
      </c>
      <c r="S1" s="7" t="str">
        <v>2022-12-23</v>
      </c>
      <c r="T1" s="7" t="str">
        <v>2023-1-17</v>
      </c>
      <c r="U1" s="7" t="str">
        <v>2023-2-21</v>
      </c>
      <c r="V1" s="7" t="str">
        <v>2023-3-17</v>
      </c>
      <c r="W1" s="7" t="str">
        <v>2023-4-17</v>
      </c>
      <c r="X1" s="7" t="str">
        <v>2023-5-15</v>
      </c>
      <c r="Y1" s="7" t="str">
        <v>2023-6-19</v>
      </c>
      <c r="Z1" s="7" t="str">
        <v>2023-7-22</v>
      </c>
      <c r="AA1" s="7" t="str">
        <v>2023-8-22</v>
      </c>
      <c r="AB1" s="7" t="str">
        <v>2023-9-18</v>
      </c>
      <c r="AC1" s="7" t="str">
        <v>2023-10-17</v>
      </c>
      <c r="AD1" s="7" t="str">
        <v>2023-11-17</v>
      </c>
      <c r="AE1" s="7" t="str">
        <v>2023-12-18</v>
      </c>
      <c r="AF1" s="7" t="str">
        <v>2024-1-16</v>
      </c>
      <c r="AG1" s="7" t="str">
        <v>2024-2-18</v>
      </c>
      <c r="AH1" s="7" t="str">
        <v>2024-3-18</v>
      </c>
      <c r="AI1" s="7" t="str">
        <v>2024-4-16</v>
      </c>
      <c r="AJ1" s="7" t="str">
        <v>2024-5-20</v>
      </c>
      <c r="AK1" s="7" t="str">
        <v>2024-6-23</v>
      </c>
      <c r="AL1" s="7" t="str">
        <v>2024-7-23</v>
      </c>
      <c r="AM1" s="7" t="str">
        <v>2024-8-17</v>
      </c>
      <c r="AN1" s="7" t="str">
        <v>2024-9-12</v>
      </c>
      <c r="AO1" s="7" t="str">
        <v>2024-10-16</v>
      </c>
      <c r="AP1" s="7" t="str">
        <v>2024-11-18</v>
      </c>
      <c r="AQ1" s="7" t="str">
        <v>2024-12-18</v>
      </c>
      <c r="AR1" s="7" t="str">
        <v>2025-01-19</v>
      </c>
      <c r="AS1" s="7" t="str">
        <v>2025-02-15</v>
      </c>
      <c r="AT1" s="7" t="str">
        <v>2025-03-18</v>
      </c>
      <c r="AU1" s="7" t="str">
        <v>2025-04-16</v>
      </c>
      <c r="AV1" s="7" t="str">
        <v>2025-05-16</v>
      </c>
      <c r="AW1" s="7" t="str">
        <v>2025-06-16</v>
      </c>
      <c r="AX1" s="7" t="str">
        <v>2025-07-15</v>
      </c>
      <c r="AY1" s="7" t="str">
        <v>2025-08-13</v>
      </c>
      <c r="AZ1" s="7" t="str">
        <v>2025-09-15</v>
      </c>
      <c r="BA1" s="7" t="str">
        <v>2025-10-15</v>
      </c>
      <c r="BB1" s="7" t="str">
        <v>2025-11-14</v>
      </c>
      <c r="BC1" s="7" t="str">
        <v>2025-12-15</v>
      </c>
      <c r="BD1" s="7" t="str">
        <v>2026-1-13</v>
      </c>
      <c r="BE1" s="7" t="str">
        <v>2026-2-13</v>
      </c>
      <c r="BF1" s="7" t="str">
        <v>2026-3-17</v>
      </c>
      <c r="BG1" s="8">
        <v>0</v>
      </c>
      <c r="BH1" s="8">
        <v>0</v>
      </c>
      <c r="BI1" s="8">
        <v>0</v>
      </c>
      <c r="BJ1" s="8">
        <v>0</v>
      </c>
      <c r="BK1" s="8">
        <v>0</v>
      </c>
      <c r="BL1" s="8">
        <v>0</v>
      </c>
      <c r="BM1" s="8">
        <v>0</v>
      </c>
      <c r="BN1" s="8">
        <v>0</v>
      </c>
      <c r="BO1" s="8">
        <v>0</v>
      </c>
      <c r="BP1" s="8">
        <v>0</v>
      </c>
      <c r="BQ1" s="8">
        <v>0</v>
      </c>
      <c r="BR1" s="8">
        <v>0</v>
      </c>
      <c r="BS1" s="8">
        <v>0</v>
      </c>
      <c r="BT1" s="8">
        <v>0</v>
      </c>
      <c r="BU1" s="8">
        <v>0</v>
      </c>
      <c r="BV1" s="8">
        <v>0</v>
      </c>
      <c r="BW1" s="8">
        <v>0</v>
      </c>
      <c r="BX1" s="8">
        <v>0</v>
      </c>
      <c r="BY1" s="8">
        <v>0</v>
      </c>
      <c r="BZ1" s="8">
        <v>0</v>
      </c>
      <c r="CA1" s="8">
        <v>0</v>
      </c>
      <c r="CB1" s="8">
        <v>0</v>
      </c>
      <c r="CC1" s="8">
        <v>0</v>
      </c>
      <c r="CD1" s="8">
        <v>0</v>
      </c>
      <c r="CE1" s="8">
        <v>0</v>
      </c>
      <c r="CF1" s="8">
        <v>0</v>
      </c>
      <c r="CG1" s="8">
        <v>0</v>
      </c>
      <c r="CH1" s="8">
        <v>0</v>
      </c>
      <c r="CI1" s="8">
        <v>0</v>
      </c>
      <c r="CJ1" s="8">
        <v>0</v>
      </c>
      <c r="CK1" s="8">
        <v>0</v>
      </c>
      <c r="CL1" s="8">
        <v>0</v>
      </c>
      <c r="CM1" s="8">
        <v>0</v>
      </c>
      <c r="CN1" s="8">
        <v>0</v>
      </c>
      <c r="CO1" s="8">
        <v>0</v>
      </c>
      <c r="CP1" s="8">
        <v>0</v>
      </c>
      <c r="CQ1" s="8">
        <v>0</v>
      </c>
      <c r="CR1" s="8">
        <v>0</v>
      </c>
      <c r="CS1" s="8">
        <v>0</v>
      </c>
      <c r="CT1" s="8">
        <v>0</v>
      </c>
      <c r="CU1" s="8">
        <v>0</v>
      </c>
      <c r="CV1" s="8">
        <v>0</v>
      </c>
      <c r="CW1" s="8">
        <v>0</v>
      </c>
      <c r="CX1" s="8">
        <v>0</v>
      </c>
      <c r="CY1" s="8">
        <v>0</v>
      </c>
      <c r="CZ1" s="8">
        <v>0</v>
      </c>
      <c r="DA1" s="8">
        <v>0</v>
      </c>
      <c r="DB1" s="8">
        <v>0</v>
      </c>
      <c r="DC1" s="8">
        <v>0</v>
      </c>
      <c r="DD1" s="8">
        <v>0</v>
      </c>
      <c r="DE1" s="8">
        <v>0</v>
      </c>
      <c r="DF1" s="8">
        <v>0</v>
      </c>
      <c r="DG1" s="8">
        <v>0</v>
      </c>
      <c r="DH1" s="8">
        <v>0</v>
      </c>
      <c r="DI1" s="8">
        <v>0</v>
      </c>
      <c r="DJ1" s="8">
        <v>0</v>
      </c>
      <c r="DK1" s="8">
        <v>0</v>
      </c>
      <c r="DL1" s="8">
        <v>0</v>
      </c>
      <c r="DM1" s="8">
        <v>0</v>
      </c>
      <c r="DN1" s="8">
        <v>0</v>
      </c>
      <c r="DO1" s="8">
        <v>0</v>
      </c>
      <c r="DP1" s="8">
        <v>0</v>
      </c>
      <c r="DQ1" s="8">
        <v>0</v>
      </c>
      <c r="DR1" s="8">
        <v>0</v>
      </c>
      <c r="DS1" s="8">
        <v>0</v>
      </c>
      <c r="DT1" s="8">
        <v>0</v>
      </c>
      <c r="DU1" s="8">
        <v>0</v>
      </c>
      <c r="DV1" s="8">
        <v>0</v>
      </c>
      <c r="DW1" s="8">
        <v>0</v>
      </c>
      <c r="DX1" s="8">
        <v>0</v>
      </c>
      <c r="DY1" s="8">
        <v>0</v>
      </c>
      <c r="DZ1" s="8">
        <v>0</v>
      </c>
      <c r="EA1" s="8">
        <v>0</v>
      </c>
      <c r="EB1" s="8">
        <v>0</v>
      </c>
      <c r="EC1" s="8">
        <v>0</v>
      </c>
      <c r="ED1" s="8">
        <v>0</v>
      </c>
      <c r="EE1" s="8">
        <v>0</v>
      </c>
      <c r="EF1" s="8">
        <v>0</v>
      </c>
      <c r="EG1" s="8">
        <v>0</v>
      </c>
      <c r="EH1" s="8">
        <v>0</v>
      </c>
      <c r="EI1" s="8">
        <v>0</v>
      </c>
      <c r="EJ1" s="8">
        <v>0</v>
      </c>
      <c r="EK1" s="8">
        <v>0</v>
      </c>
      <c r="EL1" s="8">
        <v>0</v>
      </c>
      <c r="EM1" s="8">
        <v>0</v>
      </c>
      <c r="EN1" s="8">
        <v>0</v>
      </c>
      <c r="EO1" s="8">
        <v>0</v>
      </c>
      <c r="EP1" s="8">
        <v>0</v>
      </c>
      <c r="EQ1" s="8">
        <v>0</v>
      </c>
      <c r="ER1" s="8">
        <v>0</v>
      </c>
      <c r="ES1" s="8">
        <v>0</v>
      </c>
      <c r="ET1" s="8">
        <v>0</v>
      </c>
      <c r="EU1" s="8">
        <v>0</v>
      </c>
      <c r="EV1" s="8">
        <v>0</v>
      </c>
      <c r="EW1" s="8">
        <v>0</v>
      </c>
      <c r="EX1" s="8">
        <v>0</v>
      </c>
      <c r="EY1" s="8">
        <v>0</v>
      </c>
      <c r="EZ1" s="8">
        <v>0</v>
      </c>
      <c r="FA1" s="8">
        <v>0</v>
      </c>
      <c r="FB1" s="8">
        <v>0</v>
      </c>
      <c r="FC1" s="8">
        <v>0</v>
      </c>
      <c r="FD1" s="8">
        <v>0</v>
      </c>
      <c r="FE1" s="8">
        <v>0</v>
      </c>
      <c r="FF1" s="8">
        <v>0</v>
      </c>
      <c r="FG1" s="8">
        <v>0</v>
      </c>
      <c r="FH1" s="8">
        <v>0</v>
      </c>
      <c r="FI1" s="8">
        <v>0</v>
      </c>
      <c r="FJ1" s="8">
        <v>0</v>
      </c>
      <c r="FK1" s="8">
        <v>0</v>
      </c>
      <c r="FL1" s="8">
        <v>0</v>
      </c>
      <c r="FM1" s="8">
        <v>0</v>
      </c>
      <c r="FN1" s="8">
        <v>0</v>
      </c>
      <c r="FO1" s="8">
        <v>0</v>
      </c>
      <c r="FP1" s="8">
        <v>0</v>
      </c>
      <c r="FQ1" s="8">
        <v>0</v>
      </c>
      <c r="FR1" s="8">
        <v>0</v>
      </c>
      <c r="FS1" s="8">
        <v>0</v>
      </c>
      <c r="FT1" s="8">
        <v>0</v>
      </c>
      <c r="FU1" s="8">
        <v>0</v>
      </c>
      <c r="FV1" s="8">
        <v>0</v>
      </c>
      <c r="FW1" s="8">
        <v>0</v>
      </c>
      <c r="FX1" s="8">
        <v>0</v>
      </c>
      <c r="FY1" s="8">
        <v>0</v>
      </c>
      <c r="FZ1" s="8">
        <v>0</v>
      </c>
      <c r="GA1" s="8">
        <v>0</v>
      </c>
      <c r="GB1" s="8">
        <v>0</v>
      </c>
      <c r="GC1" s="8">
        <v>0</v>
      </c>
      <c r="GD1" s="8">
        <v>0</v>
      </c>
      <c r="GE1" s="8">
        <v>0</v>
      </c>
      <c r="GF1" s="8">
        <v>0</v>
      </c>
      <c r="GG1" s="8">
        <v>0</v>
      </c>
      <c r="GH1" s="8">
        <v>0</v>
      </c>
      <c r="GI1" s="8">
        <v>0</v>
      </c>
      <c r="GJ1" s="8">
        <v>0</v>
      </c>
      <c r="GK1" s="8">
        <v>0</v>
      </c>
      <c r="GL1" s="8">
        <v>0</v>
      </c>
      <c r="GM1" s="8">
        <v>0</v>
      </c>
      <c r="GN1" s="8">
        <v>0</v>
      </c>
      <c r="GO1" s="8">
        <v>0</v>
      </c>
      <c r="GP1" s="8">
        <v>0</v>
      </c>
      <c r="GQ1" s="8">
        <v>0</v>
      </c>
      <c r="GR1" s="8">
        <v>0</v>
      </c>
      <c r="GS1" s="8">
        <v>0</v>
      </c>
      <c r="GT1" s="8">
        <v>0</v>
      </c>
      <c r="GU1" s="8">
        <v>0</v>
      </c>
      <c r="GV1" s="8">
        <v>0</v>
      </c>
      <c r="GW1" s="8">
        <v>0</v>
      </c>
      <c r="GX1" s="8">
        <v>0</v>
      </c>
      <c r="GY1" s="8">
        <v>0</v>
      </c>
      <c r="GZ1" s="8">
        <v>0</v>
      </c>
      <c r="HA1" s="8">
        <v>0</v>
      </c>
      <c r="HB1" s="8">
        <v>0</v>
      </c>
      <c r="HC1" s="8">
        <v>0</v>
      </c>
      <c r="HD1" s="8">
        <v>0</v>
      </c>
      <c r="HE1" s="8">
        <v>0</v>
      </c>
      <c r="HF1" s="8">
        <v>0</v>
      </c>
      <c r="HG1" s="8">
        <v>0</v>
      </c>
    </row>
    <row r="2" spans="1:215" x14ac:dyDescent="0.3">
      <c r="A2" s="7">
        <v>3</v>
      </c>
      <c r="B2" s="7" t="s">
        <v>86</v>
      </c>
      <c r="C2" s="22" t="s">
        <v>114</v>
      </c>
      <c r="D2" s="7" t="s">
        <v>87</v>
      </c>
      <c r="E2" s="9">
        <f t="shared" ref="E2:E22" si="0">SUM(Q2:BF2)</f>
        <v>105.6</v>
      </c>
      <c r="F2" s="21">
        <f t="shared" ref="F2:F22" si="1">E2/J2</f>
        <v>11.733333333333333</v>
      </c>
      <c r="G2" s="9">
        <f t="shared" ref="G2:G22" si="2">MAX(Q2:BF2)</f>
        <v>48.6</v>
      </c>
      <c r="H2" s="9">
        <f t="shared" ref="H2:H22" si="3">MIN(Q2:BF2)</f>
        <v>-19.050000000000004</v>
      </c>
      <c r="I2" s="7">
        <f t="shared" ref="I2:I22" si="4">COUNTIF(Q2:BF2, "&gt;0")</f>
        <v>7</v>
      </c>
      <c r="J2" s="7">
        <f t="shared" ref="J2:J22" si="5">COUNTIF(R2:BF2, "&lt;&gt;0")</f>
        <v>9</v>
      </c>
      <c r="K2" s="10">
        <f t="shared" ref="K2:K22" si="6">I2/J2</f>
        <v>0.77777777777777779</v>
      </c>
      <c r="L2" s="11">
        <f>('BSG Bot Results'!CE43)</f>
        <v>1683</v>
      </c>
      <c r="M2" s="12">
        <f>'BSG Bot Results'!CG43</f>
        <v>0.35710041592394531</v>
      </c>
      <c r="N2" s="12">
        <f>'BSG Bot Results'!CH43</f>
        <v>6.2745098039215685E-2</v>
      </c>
      <c r="P2" s="13" t="str" cm="1">
        <f t="array" ref="P2:HG2">TRANSPOSE('BSG Bot Results'!CI1:CI200)</f>
        <v>A2.3 £1 LS  FT Draw 10m TS triggered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0</v>
      </c>
      <c r="AI2" s="9">
        <v>0</v>
      </c>
      <c r="AJ2" s="9">
        <v>0</v>
      </c>
      <c r="AK2" s="9">
        <v>0</v>
      </c>
      <c r="AL2" s="9">
        <v>0</v>
      </c>
      <c r="AM2" s="9">
        <v>0</v>
      </c>
      <c r="AN2" s="9">
        <v>0</v>
      </c>
      <c r="AO2" s="9">
        <v>0</v>
      </c>
      <c r="AP2" s="9">
        <v>0</v>
      </c>
      <c r="AQ2" s="9">
        <v>0</v>
      </c>
      <c r="AR2" s="9">
        <v>0</v>
      </c>
      <c r="AS2" s="9">
        <v>0</v>
      </c>
      <c r="AT2" s="9">
        <v>0</v>
      </c>
      <c r="AU2" s="9">
        <v>0</v>
      </c>
      <c r="AV2" s="9">
        <v>0</v>
      </c>
      <c r="AW2" s="9">
        <v>0</v>
      </c>
      <c r="AX2" s="9">
        <v>0.38</v>
      </c>
      <c r="AY2" s="9">
        <v>18.93</v>
      </c>
      <c r="AZ2" s="9">
        <v>16.070000000000004</v>
      </c>
      <c r="BA2" s="9">
        <v>31.919999999999995</v>
      </c>
      <c r="BB2" s="9">
        <v>4.7900000000000063</v>
      </c>
      <c r="BC2" s="9">
        <v>-19.050000000000004</v>
      </c>
      <c r="BD2" s="9">
        <v>-4.8100000000000023</v>
      </c>
      <c r="BE2" s="9">
        <v>48.6</v>
      </c>
      <c r="BF2" s="9">
        <v>8.769999999999996</v>
      </c>
      <c r="BG2" s="8">
        <v>0</v>
      </c>
      <c r="BH2" s="8">
        <v>0</v>
      </c>
      <c r="BI2" s="8">
        <v>0</v>
      </c>
      <c r="BJ2" s="8">
        <v>0</v>
      </c>
      <c r="BK2" s="8">
        <v>0</v>
      </c>
      <c r="BL2" s="8">
        <v>0</v>
      </c>
      <c r="BM2" s="8">
        <v>0</v>
      </c>
      <c r="BN2" s="8">
        <v>0</v>
      </c>
      <c r="BO2" s="8">
        <v>0</v>
      </c>
      <c r="BP2" s="8">
        <v>0</v>
      </c>
      <c r="BQ2" s="8">
        <v>0</v>
      </c>
      <c r="BR2" s="8">
        <v>0</v>
      </c>
      <c r="BS2" s="8">
        <v>0</v>
      </c>
      <c r="BT2" s="8">
        <v>0</v>
      </c>
      <c r="BU2" s="8">
        <v>0</v>
      </c>
      <c r="BV2" s="8">
        <v>0</v>
      </c>
      <c r="BW2" s="8">
        <v>0</v>
      </c>
      <c r="BX2" s="8">
        <v>0</v>
      </c>
      <c r="BY2" s="8">
        <v>0</v>
      </c>
      <c r="BZ2" s="8">
        <v>0</v>
      </c>
      <c r="CA2" s="8">
        <v>0</v>
      </c>
      <c r="CB2" s="8">
        <v>0</v>
      </c>
      <c r="CC2" s="8">
        <v>0</v>
      </c>
      <c r="CD2" s="8">
        <v>0</v>
      </c>
      <c r="CE2" s="8">
        <v>0</v>
      </c>
      <c r="CF2" s="8">
        <v>0</v>
      </c>
      <c r="CG2" s="8">
        <v>0</v>
      </c>
      <c r="CH2" s="8">
        <v>0</v>
      </c>
      <c r="CI2" s="8">
        <v>0</v>
      </c>
      <c r="CJ2" s="8">
        <v>0</v>
      </c>
      <c r="CK2" s="8">
        <v>0</v>
      </c>
      <c r="CL2" s="8">
        <v>0</v>
      </c>
      <c r="CM2" s="8">
        <v>0</v>
      </c>
      <c r="CN2" s="8">
        <v>0</v>
      </c>
      <c r="CO2" s="8">
        <v>0</v>
      </c>
      <c r="CP2" s="8">
        <v>0</v>
      </c>
      <c r="CQ2" s="8">
        <v>0</v>
      </c>
      <c r="CR2" s="8">
        <v>0</v>
      </c>
      <c r="CS2" s="8">
        <v>0</v>
      </c>
      <c r="CT2" s="8">
        <v>0</v>
      </c>
      <c r="CU2" s="8">
        <v>0</v>
      </c>
      <c r="CV2" s="8">
        <v>0</v>
      </c>
      <c r="CW2" s="8">
        <v>0</v>
      </c>
      <c r="CX2" s="8">
        <v>0</v>
      </c>
      <c r="CY2" s="8">
        <v>0</v>
      </c>
      <c r="CZ2" s="8">
        <v>0</v>
      </c>
      <c r="DA2" s="8">
        <v>0</v>
      </c>
      <c r="DB2" s="8">
        <v>0</v>
      </c>
      <c r="DC2" s="8">
        <v>0</v>
      </c>
      <c r="DD2" s="8">
        <v>0</v>
      </c>
      <c r="DE2" s="8">
        <v>0</v>
      </c>
      <c r="DF2" s="8">
        <v>0</v>
      </c>
      <c r="DG2" s="8">
        <v>0</v>
      </c>
      <c r="DH2" s="8">
        <v>0</v>
      </c>
      <c r="DI2" s="8">
        <v>0</v>
      </c>
      <c r="DJ2" s="8">
        <v>0</v>
      </c>
      <c r="DK2" s="8">
        <v>0</v>
      </c>
      <c r="DL2" s="8">
        <v>0</v>
      </c>
      <c r="DM2" s="8">
        <v>0</v>
      </c>
      <c r="DN2" s="8">
        <v>0</v>
      </c>
      <c r="DO2" s="8">
        <v>0</v>
      </c>
      <c r="DP2" s="8">
        <v>0</v>
      </c>
      <c r="DQ2" s="8">
        <v>0</v>
      </c>
      <c r="DR2" s="8">
        <v>0</v>
      </c>
      <c r="DS2" s="8">
        <v>0</v>
      </c>
      <c r="DT2" s="8">
        <v>0</v>
      </c>
      <c r="DU2" s="8">
        <v>0</v>
      </c>
      <c r="DV2" s="8">
        <v>0</v>
      </c>
      <c r="DW2" s="8">
        <v>0</v>
      </c>
      <c r="DX2" s="8">
        <v>0</v>
      </c>
      <c r="DY2" s="8">
        <v>0</v>
      </c>
      <c r="DZ2" s="8">
        <v>0</v>
      </c>
      <c r="EA2" s="8">
        <v>0</v>
      </c>
      <c r="EB2" s="8">
        <v>0</v>
      </c>
      <c r="EC2" s="8">
        <v>0</v>
      </c>
      <c r="ED2" s="8">
        <v>0</v>
      </c>
      <c r="EE2" s="8">
        <v>0</v>
      </c>
      <c r="EF2" s="8">
        <v>0</v>
      </c>
      <c r="EG2" s="8">
        <v>0</v>
      </c>
      <c r="EH2" s="8">
        <v>0</v>
      </c>
      <c r="EI2" s="8">
        <v>0</v>
      </c>
      <c r="EJ2" s="8">
        <v>0</v>
      </c>
      <c r="EK2" s="8">
        <v>0</v>
      </c>
      <c r="EL2" s="8">
        <v>0</v>
      </c>
      <c r="EM2" s="8">
        <v>0</v>
      </c>
      <c r="EN2" s="8">
        <v>0</v>
      </c>
      <c r="EO2" s="8">
        <v>0</v>
      </c>
      <c r="EP2" s="8">
        <v>0</v>
      </c>
      <c r="EQ2" s="8">
        <v>0</v>
      </c>
      <c r="ER2" s="8">
        <v>0</v>
      </c>
      <c r="ES2" s="8">
        <v>0</v>
      </c>
      <c r="ET2" s="8">
        <v>0</v>
      </c>
      <c r="EU2" s="8">
        <v>0</v>
      </c>
      <c r="EV2" s="8">
        <v>0</v>
      </c>
      <c r="EW2" s="8">
        <v>0</v>
      </c>
      <c r="EX2" s="8">
        <v>0</v>
      </c>
      <c r="EY2" s="8">
        <v>0</v>
      </c>
      <c r="EZ2" s="8">
        <v>0</v>
      </c>
      <c r="FA2" s="8">
        <v>0</v>
      </c>
      <c r="FB2" s="8">
        <v>0</v>
      </c>
      <c r="FC2" s="8">
        <v>0</v>
      </c>
      <c r="FD2" s="8">
        <v>0</v>
      </c>
      <c r="FE2" s="8">
        <v>0</v>
      </c>
      <c r="FF2" s="8">
        <v>0</v>
      </c>
      <c r="FG2" s="8">
        <v>0</v>
      </c>
      <c r="FH2" s="8">
        <v>0</v>
      </c>
      <c r="FI2" s="8">
        <v>0</v>
      </c>
      <c r="FJ2" s="8">
        <v>0</v>
      </c>
      <c r="FK2" s="8">
        <v>0</v>
      </c>
      <c r="FL2" s="8">
        <v>0</v>
      </c>
      <c r="FM2" s="8">
        <v>0</v>
      </c>
      <c r="FN2" s="8">
        <v>0</v>
      </c>
      <c r="FO2" s="8">
        <v>0</v>
      </c>
      <c r="FP2" s="8">
        <v>0</v>
      </c>
      <c r="FQ2" s="8">
        <v>0</v>
      </c>
      <c r="FR2" s="8">
        <v>0</v>
      </c>
      <c r="FS2" s="8">
        <v>0</v>
      </c>
      <c r="FT2" s="8">
        <v>0</v>
      </c>
      <c r="FU2" s="8">
        <v>0</v>
      </c>
      <c r="FV2" s="8">
        <v>0</v>
      </c>
      <c r="FW2" s="8">
        <v>0</v>
      </c>
      <c r="FX2" s="8">
        <v>0</v>
      </c>
      <c r="FY2" s="8">
        <v>0</v>
      </c>
      <c r="FZ2" s="8">
        <v>0</v>
      </c>
      <c r="GA2" s="8">
        <v>0</v>
      </c>
      <c r="GB2" s="8">
        <v>0</v>
      </c>
      <c r="GC2" s="8">
        <v>0</v>
      </c>
      <c r="GD2" s="8">
        <v>0</v>
      </c>
      <c r="GE2" s="8">
        <v>0</v>
      </c>
      <c r="GF2" s="8">
        <v>0</v>
      </c>
      <c r="GG2" s="8">
        <v>0</v>
      </c>
      <c r="GH2" s="8">
        <v>0</v>
      </c>
      <c r="GI2" s="8">
        <v>0</v>
      </c>
      <c r="GJ2" s="8">
        <v>0</v>
      </c>
      <c r="GK2" s="8">
        <v>0</v>
      </c>
      <c r="GL2" s="8">
        <v>0</v>
      </c>
      <c r="GM2" s="8">
        <v>0</v>
      </c>
      <c r="GN2" s="8">
        <v>0</v>
      </c>
      <c r="GO2" s="8">
        <v>0</v>
      </c>
      <c r="GP2" s="8">
        <v>0</v>
      </c>
      <c r="GQ2" s="8">
        <v>0</v>
      </c>
      <c r="GR2" s="8">
        <v>0</v>
      </c>
      <c r="GS2" s="8">
        <v>0</v>
      </c>
      <c r="GT2" s="8">
        <v>0</v>
      </c>
      <c r="GU2" s="8">
        <v>0</v>
      </c>
      <c r="GV2" s="8">
        <v>0</v>
      </c>
      <c r="GW2" s="8">
        <v>0</v>
      </c>
      <c r="GX2" s="8">
        <v>0</v>
      </c>
      <c r="GY2" s="8">
        <v>0</v>
      </c>
      <c r="GZ2" s="8">
        <v>0</v>
      </c>
      <c r="HA2" s="8">
        <v>0</v>
      </c>
      <c r="HB2" s="8">
        <v>0</v>
      </c>
      <c r="HC2" s="8">
        <v>0</v>
      </c>
      <c r="HD2" s="8">
        <v>0</v>
      </c>
      <c r="HE2" s="8">
        <v>0</v>
      </c>
      <c r="HF2" s="8">
        <v>0</v>
      </c>
      <c r="HG2" s="8">
        <v>0</v>
      </c>
    </row>
    <row r="3" spans="1:215" x14ac:dyDescent="0.3">
      <c r="A3" s="7">
        <v>7</v>
      </c>
      <c r="B3" s="7" t="s">
        <v>86</v>
      </c>
      <c r="C3" s="13" t="s">
        <v>118</v>
      </c>
      <c r="D3" s="7" t="s">
        <v>87</v>
      </c>
      <c r="E3" s="9">
        <f t="shared" si="0"/>
        <v>52.24</v>
      </c>
      <c r="F3" s="21">
        <f t="shared" si="1"/>
        <v>5.804444444444445</v>
      </c>
      <c r="G3" s="9">
        <f t="shared" si="2"/>
        <v>23.86</v>
      </c>
      <c r="H3" s="9">
        <f t="shared" si="3"/>
        <v>-13.730000000000004</v>
      </c>
      <c r="I3" s="7">
        <f t="shared" si="4"/>
        <v>6</v>
      </c>
      <c r="J3" s="7">
        <f t="shared" si="5"/>
        <v>9</v>
      </c>
      <c r="K3" s="10">
        <f t="shared" si="6"/>
        <v>0.66666666666666663</v>
      </c>
      <c r="L3" s="11">
        <f>('BSG Bot Results'!EA43)</f>
        <v>1683</v>
      </c>
      <c r="M3" s="12">
        <f>'BSG Bot Results'!EC43</f>
        <v>0.48187759952465836</v>
      </c>
      <c r="N3" s="12">
        <f>'BSG Bot Results'!ED43</f>
        <v>3.1039809863339277E-2</v>
      </c>
      <c r="P3" s="13" t="str" cm="1">
        <f t="array" ref="P3:HG3">TRANSPOSE('BSG Bot Results'!EE1:EE200)</f>
        <v>A2.05 W100 FT Draw 10m H@1.5 (4t)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0</v>
      </c>
      <c r="AS3" s="9">
        <v>0</v>
      </c>
      <c r="AT3" s="9">
        <v>0</v>
      </c>
      <c r="AU3" s="9">
        <v>0</v>
      </c>
      <c r="AV3" s="9">
        <v>0</v>
      </c>
      <c r="AW3" s="9">
        <v>0</v>
      </c>
      <c r="AX3" s="9">
        <v>23.86</v>
      </c>
      <c r="AY3" s="9">
        <v>19.270000000000003</v>
      </c>
      <c r="AZ3" s="9">
        <v>4.3099999999999952</v>
      </c>
      <c r="BA3" s="9">
        <v>12.560000000000002</v>
      </c>
      <c r="BB3" s="9">
        <v>-9.7000000000000028</v>
      </c>
      <c r="BC3" s="9">
        <v>-3.4099999999999966</v>
      </c>
      <c r="BD3" s="9">
        <v>-13.730000000000004</v>
      </c>
      <c r="BE3" s="9">
        <v>17.720000000000006</v>
      </c>
      <c r="BF3" s="9">
        <v>1.3599999999999994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8">
        <v>0</v>
      </c>
      <c r="CM3" s="8">
        <v>0</v>
      </c>
      <c r="CN3" s="8">
        <v>0</v>
      </c>
      <c r="CO3" s="8">
        <v>0</v>
      </c>
      <c r="CP3" s="8">
        <v>0</v>
      </c>
      <c r="CQ3" s="8">
        <v>0</v>
      </c>
      <c r="CR3" s="8">
        <v>0</v>
      </c>
      <c r="CS3" s="8">
        <v>0</v>
      </c>
      <c r="CT3" s="8">
        <v>0</v>
      </c>
      <c r="CU3" s="8">
        <v>0</v>
      </c>
      <c r="CV3" s="8">
        <v>0</v>
      </c>
      <c r="CW3" s="8">
        <v>0</v>
      </c>
      <c r="CX3" s="8">
        <v>0</v>
      </c>
      <c r="CY3" s="8">
        <v>0</v>
      </c>
      <c r="CZ3" s="8">
        <v>0</v>
      </c>
      <c r="DA3" s="8">
        <v>0</v>
      </c>
      <c r="DB3" s="8">
        <v>0</v>
      </c>
      <c r="DC3" s="8">
        <v>0</v>
      </c>
      <c r="DD3" s="8">
        <v>0</v>
      </c>
      <c r="DE3" s="8">
        <v>0</v>
      </c>
      <c r="DF3" s="8">
        <v>0</v>
      </c>
      <c r="DG3" s="8">
        <v>0</v>
      </c>
      <c r="DH3" s="8">
        <v>0</v>
      </c>
      <c r="DI3" s="8">
        <v>0</v>
      </c>
      <c r="DJ3" s="8">
        <v>0</v>
      </c>
      <c r="DK3" s="8">
        <v>0</v>
      </c>
      <c r="DL3" s="8">
        <v>0</v>
      </c>
      <c r="DM3" s="8">
        <v>0</v>
      </c>
      <c r="DN3" s="8">
        <v>0</v>
      </c>
      <c r="DO3" s="8">
        <v>0</v>
      </c>
      <c r="DP3" s="8">
        <v>0</v>
      </c>
      <c r="DQ3" s="8">
        <v>0</v>
      </c>
      <c r="DR3" s="8">
        <v>0</v>
      </c>
      <c r="DS3" s="8">
        <v>0</v>
      </c>
      <c r="DT3" s="8">
        <v>0</v>
      </c>
      <c r="DU3" s="8">
        <v>0</v>
      </c>
      <c r="DV3" s="8">
        <v>0</v>
      </c>
      <c r="DW3" s="8">
        <v>0</v>
      </c>
      <c r="DX3" s="8">
        <v>0</v>
      </c>
      <c r="DY3" s="8">
        <v>0</v>
      </c>
      <c r="DZ3" s="8">
        <v>0</v>
      </c>
      <c r="EA3" s="8">
        <v>0</v>
      </c>
      <c r="EB3" s="8">
        <v>0</v>
      </c>
      <c r="EC3" s="8">
        <v>0</v>
      </c>
      <c r="ED3" s="8">
        <v>0</v>
      </c>
      <c r="EE3" s="8">
        <v>0</v>
      </c>
      <c r="EF3" s="8">
        <v>0</v>
      </c>
      <c r="EG3" s="8">
        <v>0</v>
      </c>
      <c r="EH3" s="8">
        <v>0</v>
      </c>
      <c r="EI3" s="8">
        <v>0</v>
      </c>
      <c r="EJ3" s="8">
        <v>0</v>
      </c>
      <c r="EK3" s="8">
        <v>0</v>
      </c>
      <c r="EL3" s="8">
        <v>0</v>
      </c>
      <c r="EM3" s="8">
        <v>0</v>
      </c>
      <c r="EN3" s="8">
        <v>0</v>
      </c>
      <c r="EO3" s="8">
        <v>0</v>
      </c>
      <c r="EP3" s="8">
        <v>0</v>
      </c>
      <c r="EQ3" s="8">
        <v>0</v>
      </c>
      <c r="ER3" s="8">
        <v>0</v>
      </c>
      <c r="ES3" s="8">
        <v>0</v>
      </c>
      <c r="ET3" s="8">
        <v>0</v>
      </c>
      <c r="EU3" s="8">
        <v>0</v>
      </c>
      <c r="EV3" s="8">
        <v>0</v>
      </c>
      <c r="EW3" s="8">
        <v>0</v>
      </c>
      <c r="EX3" s="8">
        <v>0</v>
      </c>
      <c r="EY3" s="8">
        <v>0</v>
      </c>
      <c r="EZ3" s="8">
        <v>0</v>
      </c>
      <c r="FA3" s="8">
        <v>0</v>
      </c>
      <c r="FB3" s="8">
        <v>0</v>
      </c>
      <c r="FC3" s="8">
        <v>0</v>
      </c>
      <c r="FD3" s="8">
        <v>0</v>
      </c>
      <c r="FE3" s="8">
        <v>0</v>
      </c>
      <c r="FF3" s="8">
        <v>0</v>
      </c>
      <c r="FG3" s="8">
        <v>0</v>
      </c>
      <c r="FH3" s="8">
        <v>0</v>
      </c>
      <c r="FI3" s="8">
        <v>0</v>
      </c>
      <c r="FJ3" s="8">
        <v>0</v>
      </c>
      <c r="FK3" s="8">
        <v>0</v>
      </c>
      <c r="FL3" s="8">
        <v>0</v>
      </c>
      <c r="FM3" s="8">
        <v>0</v>
      </c>
      <c r="FN3" s="8">
        <v>0</v>
      </c>
      <c r="FO3" s="8">
        <v>0</v>
      </c>
      <c r="FP3" s="8">
        <v>0</v>
      </c>
      <c r="FQ3" s="8">
        <v>0</v>
      </c>
      <c r="FR3" s="8">
        <v>0</v>
      </c>
      <c r="FS3" s="8">
        <v>0</v>
      </c>
      <c r="FT3" s="8">
        <v>0</v>
      </c>
      <c r="FU3" s="8">
        <v>0</v>
      </c>
      <c r="FV3" s="8">
        <v>0</v>
      </c>
      <c r="FW3" s="8">
        <v>0</v>
      </c>
      <c r="FX3" s="8">
        <v>0</v>
      </c>
      <c r="FY3" s="8">
        <v>0</v>
      </c>
      <c r="FZ3" s="8">
        <v>0</v>
      </c>
      <c r="GA3" s="8">
        <v>0</v>
      </c>
      <c r="GB3" s="8">
        <v>0</v>
      </c>
      <c r="GC3" s="8">
        <v>0</v>
      </c>
      <c r="GD3" s="8">
        <v>0</v>
      </c>
      <c r="GE3" s="8">
        <v>0</v>
      </c>
      <c r="GF3" s="8">
        <v>0</v>
      </c>
      <c r="GG3" s="8">
        <v>0</v>
      </c>
      <c r="GH3" s="8">
        <v>0</v>
      </c>
      <c r="GI3" s="8">
        <v>0</v>
      </c>
      <c r="GJ3" s="8">
        <v>0</v>
      </c>
      <c r="GK3" s="8">
        <v>0</v>
      </c>
      <c r="GL3" s="8">
        <v>0</v>
      </c>
      <c r="GM3" s="8">
        <v>0</v>
      </c>
      <c r="GN3" s="8">
        <v>0</v>
      </c>
      <c r="GO3" s="8">
        <v>0</v>
      </c>
      <c r="GP3" s="8">
        <v>0</v>
      </c>
      <c r="GQ3" s="8">
        <v>0</v>
      </c>
      <c r="GR3" s="8">
        <v>0</v>
      </c>
      <c r="GS3" s="8">
        <v>0</v>
      </c>
      <c r="GT3" s="8">
        <v>0</v>
      </c>
      <c r="GU3" s="8">
        <v>0</v>
      </c>
      <c r="GV3" s="8">
        <v>0</v>
      </c>
      <c r="GW3" s="8">
        <v>0</v>
      </c>
      <c r="GX3" s="8">
        <v>0</v>
      </c>
      <c r="GY3" s="8">
        <v>0</v>
      </c>
      <c r="GZ3" s="8">
        <v>0</v>
      </c>
      <c r="HA3" s="8">
        <v>0</v>
      </c>
      <c r="HB3" s="8">
        <v>0</v>
      </c>
      <c r="HC3" s="8">
        <v>0</v>
      </c>
      <c r="HD3" s="8">
        <v>0</v>
      </c>
      <c r="HE3" s="8">
        <v>0</v>
      </c>
      <c r="HF3" s="8">
        <v>0</v>
      </c>
      <c r="HG3" s="8">
        <v>0</v>
      </c>
    </row>
    <row r="4" spans="1:215" x14ac:dyDescent="0.3">
      <c r="A4" s="7">
        <v>6</v>
      </c>
      <c r="B4" s="7" t="s">
        <v>86</v>
      </c>
      <c r="C4" s="13" t="s">
        <v>117</v>
      </c>
      <c r="D4" s="7" t="s">
        <v>87</v>
      </c>
      <c r="E4" s="9">
        <f t="shared" si="0"/>
        <v>51.76</v>
      </c>
      <c r="F4" s="21">
        <f t="shared" si="1"/>
        <v>5.7511111111111113</v>
      </c>
      <c r="G4" s="9">
        <f t="shared" si="2"/>
        <v>33.619999999999997</v>
      </c>
      <c r="H4" s="9">
        <f t="shared" si="3"/>
        <v>-14.100000000000001</v>
      </c>
      <c r="I4" s="7">
        <f t="shared" si="4"/>
        <v>4</v>
      </c>
      <c r="J4" s="7">
        <f t="shared" si="5"/>
        <v>9</v>
      </c>
      <c r="K4" s="10">
        <f t="shared" si="6"/>
        <v>0.44444444444444442</v>
      </c>
      <c r="L4" s="11">
        <f>('BSG Bot Results'!DO43)</f>
        <v>1683</v>
      </c>
      <c r="M4" s="12">
        <f>'BSG Bot Results'!DQ43</f>
        <v>0.45216874628639336</v>
      </c>
      <c r="N4" s="12">
        <f>'BSG Bot Results'!DR43</f>
        <v>3.0754604872251928E-2</v>
      </c>
      <c r="P4" s="13" t="str" cm="1">
        <f t="array" ref="P4:HG4">TRANSPOSE('BSG Bot Results'!DS1:DS200)</f>
        <v>A2.4.2 £1 LS  FT Draw 10m TS H@80m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9">
        <v>0</v>
      </c>
      <c r="AX4" s="9">
        <v>8.4600000000000009</v>
      </c>
      <c r="AY4" s="9">
        <v>9.0799999999999983</v>
      </c>
      <c r="AZ4" s="9">
        <v>-4.34</v>
      </c>
      <c r="BA4" s="9">
        <v>28.73</v>
      </c>
      <c r="BB4" s="9">
        <v>-1.3599999999999994</v>
      </c>
      <c r="BC4" s="9">
        <v>-14.100000000000001</v>
      </c>
      <c r="BD4" s="9">
        <v>-4.6199999999999974</v>
      </c>
      <c r="BE4" s="9">
        <v>33.619999999999997</v>
      </c>
      <c r="BF4" s="9">
        <v>-3.7100000000000009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8">
        <v>0</v>
      </c>
      <c r="CM4" s="8">
        <v>0</v>
      </c>
      <c r="CN4" s="8">
        <v>0</v>
      </c>
      <c r="CO4" s="8">
        <v>0</v>
      </c>
      <c r="CP4" s="8">
        <v>0</v>
      </c>
      <c r="CQ4" s="8">
        <v>0</v>
      </c>
      <c r="CR4" s="8">
        <v>0</v>
      </c>
      <c r="CS4" s="8">
        <v>0</v>
      </c>
      <c r="CT4" s="8">
        <v>0</v>
      </c>
      <c r="CU4" s="8">
        <v>0</v>
      </c>
      <c r="CV4" s="8">
        <v>0</v>
      </c>
      <c r="CW4" s="8">
        <v>0</v>
      </c>
      <c r="CX4" s="8">
        <v>0</v>
      </c>
      <c r="CY4" s="8">
        <v>0</v>
      </c>
      <c r="CZ4" s="8">
        <v>0</v>
      </c>
      <c r="DA4" s="8">
        <v>0</v>
      </c>
      <c r="DB4" s="8">
        <v>0</v>
      </c>
      <c r="DC4" s="8">
        <v>0</v>
      </c>
      <c r="DD4" s="8">
        <v>0</v>
      </c>
      <c r="DE4" s="8">
        <v>0</v>
      </c>
      <c r="DF4" s="8">
        <v>0</v>
      </c>
      <c r="DG4" s="8">
        <v>0</v>
      </c>
      <c r="DH4" s="8">
        <v>0</v>
      </c>
      <c r="DI4" s="8">
        <v>0</v>
      </c>
      <c r="DJ4" s="8">
        <v>0</v>
      </c>
      <c r="DK4" s="8">
        <v>0</v>
      </c>
      <c r="DL4" s="8">
        <v>0</v>
      </c>
      <c r="DM4" s="8">
        <v>0</v>
      </c>
      <c r="DN4" s="8">
        <v>0</v>
      </c>
      <c r="DO4" s="8">
        <v>0</v>
      </c>
      <c r="DP4" s="8">
        <v>0</v>
      </c>
      <c r="DQ4" s="8">
        <v>0</v>
      </c>
      <c r="DR4" s="8">
        <v>0</v>
      </c>
      <c r="DS4" s="8">
        <v>0</v>
      </c>
      <c r="DT4" s="8">
        <v>0</v>
      </c>
      <c r="DU4" s="8">
        <v>0</v>
      </c>
      <c r="DV4" s="8">
        <v>0</v>
      </c>
      <c r="DW4" s="8">
        <v>0</v>
      </c>
      <c r="DX4" s="8">
        <v>0</v>
      </c>
      <c r="DY4" s="8">
        <v>0</v>
      </c>
      <c r="DZ4" s="8">
        <v>0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8">
        <v>0</v>
      </c>
      <c r="EJ4" s="8">
        <v>0</v>
      </c>
      <c r="EK4" s="8">
        <v>0</v>
      </c>
      <c r="EL4" s="8">
        <v>0</v>
      </c>
      <c r="EM4" s="8">
        <v>0</v>
      </c>
      <c r="EN4" s="8">
        <v>0</v>
      </c>
      <c r="EO4" s="8">
        <v>0</v>
      </c>
      <c r="EP4" s="8">
        <v>0</v>
      </c>
      <c r="EQ4" s="8">
        <v>0</v>
      </c>
      <c r="ER4" s="8">
        <v>0</v>
      </c>
      <c r="ES4" s="8">
        <v>0</v>
      </c>
      <c r="ET4" s="8">
        <v>0</v>
      </c>
      <c r="EU4" s="8">
        <v>0</v>
      </c>
      <c r="EV4" s="8">
        <v>0</v>
      </c>
      <c r="EW4" s="8">
        <v>0</v>
      </c>
      <c r="EX4" s="8">
        <v>0</v>
      </c>
      <c r="EY4" s="8">
        <v>0</v>
      </c>
      <c r="EZ4" s="8">
        <v>0</v>
      </c>
      <c r="FA4" s="8">
        <v>0</v>
      </c>
      <c r="FB4" s="8">
        <v>0</v>
      </c>
      <c r="FC4" s="8">
        <v>0</v>
      </c>
      <c r="FD4" s="8">
        <v>0</v>
      </c>
      <c r="FE4" s="8">
        <v>0</v>
      </c>
      <c r="FF4" s="8">
        <v>0</v>
      </c>
      <c r="FG4" s="8">
        <v>0</v>
      </c>
      <c r="FH4" s="8">
        <v>0</v>
      </c>
      <c r="FI4" s="8">
        <v>0</v>
      </c>
      <c r="FJ4" s="8">
        <v>0</v>
      </c>
      <c r="FK4" s="8">
        <v>0</v>
      </c>
      <c r="FL4" s="8">
        <v>0</v>
      </c>
      <c r="FM4" s="8">
        <v>0</v>
      </c>
      <c r="FN4" s="8">
        <v>0</v>
      </c>
      <c r="FO4" s="8">
        <v>0</v>
      </c>
      <c r="FP4" s="8">
        <v>0</v>
      </c>
      <c r="FQ4" s="8">
        <v>0</v>
      </c>
      <c r="FR4" s="8">
        <v>0</v>
      </c>
      <c r="FS4" s="8">
        <v>0</v>
      </c>
      <c r="FT4" s="8">
        <v>0</v>
      </c>
      <c r="FU4" s="8">
        <v>0</v>
      </c>
      <c r="FV4" s="8">
        <v>0</v>
      </c>
      <c r="FW4" s="8">
        <v>0</v>
      </c>
      <c r="FX4" s="8">
        <v>0</v>
      </c>
      <c r="FY4" s="8">
        <v>0</v>
      </c>
      <c r="FZ4" s="8">
        <v>0</v>
      </c>
      <c r="GA4" s="8">
        <v>0</v>
      </c>
      <c r="GB4" s="8">
        <v>0</v>
      </c>
      <c r="GC4" s="8">
        <v>0</v>
      </c>
      <c r="GD4" s="8">
        <v>0</v>
      </c>
      <c r="GE4" s="8">
        <v>0</v>
      </c>
      <c r="GF4" s="8">
        <v>0</v>
      </c>
      <c r="GG4" s="8">
        <v>0</v>
      </c>
      <c r="GH4" s="8">
        <v>0</v>
      </c>
      <c r="GI4" s="8">
        <v>0</v>
      </c>
      <c r="GJ4" s="8">
        <v>0</v>
      </c>
      <c r="GK4" s="8">
        <v>0</v>
      </c>
      <c r="GL4" s="8">
        <v>0</v>
      </c>
      <c r="GM4" s="8">
        <v>0</v>
      </c>
      <c r="GN4" s="8">
        <v>0</v>
      </c>
      <c r="GO4" s="8">
        <v>0</v>
      </c>
      <c r="GP4" s="8">
        <v>0</v>
      </c>
      <c r="GQ4" s="8">
        <v>0</v>
      </c>
      <c r="GR4" s="8">
        <v>0</v>
      </c>
      <c r="GS4" s="8">
        <v>0</v>
      </c>
      <c r="GT4" s="8">
        <v>0</v>
      </c>
      <c r="GU4" s="8">
        <v>0</v>
      </c>
      <c r="GV4" s="8">
        <v>0</v>
      </c>
      <c r="GW4" s="8">
        <v>0</v>
      </c>
      <c r="GX4" s="8">
        <v>0</v>
      </c>
      <c r="GY4" s="8">
        <v>0</v>
      </c>
      <c r="GZ4" s="8">
        <v>0</v>
      </c>
      <c r="HA4" s="8">
        <v>0</v>
      </c>
      <c r="HB4" s="8">
        <v>0</v>
      </c>
      <c r="HC4" s="8">
        <v>0</v>
      </c>
      <c r="HD4" s="8">
        <v>0</v>
      </c>
      <c r="HE4" s="8">
        <v>0</v>
      </c>
      <c r="HF4" s="8">
        <v>0</v>
      </c>
      <c r="HG4" s="8">
        <v>0</v>
      </c>
    </row>
    <row r="5" spans="1:215" x14ac:dyDescent="0.3">
      <c r="A5" s="7">
        <v>2</v>
      </c>
      <c r="B5" s="7" t="s">
        <v>86</v>
      </c>
      <c r="C5" s="22" t="s">
        <v>110</v>
      </c>
      <c r="D5" s="7" t="s">
        <v>87</v>
      </c>
      <c r="E5" s="9">
        <f t="shared" si="0"/>
        <v>256.69</v>
      </c>
      <c r="F5" s="21">
        <f t="shared" si="1"/>
        <v>6.2607317073170732</v>
      </c>
      <c r="G5" s="9">
        <f t="shared" si="2"/>
        <v>55.149999999999977</v>
      </c>
      <c r="H5" s="9">
        <f t="shared" si="3"/>
        <v>-32.129999999999995</v>
      </c>
      <c r="I5" s="7">
        <f t="shared" si="4"/>
        <v>24</v>
      </c>
      <c r="J5" s="7">
        <f t="shared" si="5"/>
        <v>41</v>
      </c>
      <c r="K5" s="10">
        <f t="shared" si="6"/>
        <v>0.58536585365853655</v>
      </c>
      <c r="L5" s="11">
        <f>('BSG Bot Results'!AJ43)</f>
        <v>2022</v>
      </c>
      <c r="M5" s="12">
        <f>'BSG Bot Results'!AK43</f>
        <v>0.31837505904581953</v>
      </c>
      <c r="N5" s="12">
        <f>'BSG Bot Results'!AL43</f>
        <v>4.0417257124862223E-2</v>
      </c>
      <c r="P5" s="13" t="str" cm="1">
        <f t="array" ref="P5:HG5">TRANSPOSE('BSG Bot Results'!AM1:AM200)</f>
        <v>A2.02 £1 LS  FT Draw Opp.</v>
      </c>
      <c r="Q5" s="9">
        <v>0</v>
      </c>
      <c r="R5" s="9">
        <v>35.07</v>
      </c>
      <c r="S5" s="9">
        <v>41.62</v>
      </c>
      <c r="T5" s="9">
        <v>-13.75</v>
      </c>
      <c r="U5" s="9">
        <v>16.61</v>
      </c>
      <c r="V5" s="9">
        <v>34.820000000000007</v>
      </c>
      <c r="W5" s="9">
        <v>26.379999999999995</v>
      </c>
      <c r="X5" s="9">
        <v>3.25</v>
      </c>
      <c r="Y5" s="9">
        <v>33.599999999999994</v>
      </c>
      <c r="Z5" s="9">
        <v>5.6200000000000045</v>
      </c>
      <c r="AA5" s="9">
        <v>-19.449999999999989</v>
      </c>
      <c r="AB5" s="9">
        <v>28.349999999999994</v>
      </c>
      <c r="AC5" s="9">
        <v>42.870000000000005</v>
      </c>
      <c r="AD5" s="9">
        <v>1.4699999999999989</v>
      </c>
      <c r="AE5" s="9">
        <v>-15.370000000000005</v>
      </c>
      <c r="AF5" s="9">
        <v>4.1099999999999852</v>
      </c>
      <c r="AG5" s="9">
        <v>9.160000000000025</v>
      </c>
      <c r="AH5" s="9">
        <v>55.149999999999977</v>
      </c>
      <c r="AI5" s="9">
        <v>26.650000000000034</v>
      </c>
      <c r="AJ5" s="9">
        <v>-0.10000000000002274</v>
      </c>
      <c r="AK5" s="9">
        <v>-9.4200000000000159</v>
      </c>
      <c r="AL5" s="9">
        <v>-8.9199999999999591</v>
      </c>
      <c r="AM5" s="9">
        <v>-9.7800000000000296</v>
      </c>
      <c r="AN5" s="9">
        <v>-23.079999999999984</v>
      </c>
      <c r="AO5" s="9">
        <v>-8.8000000000000114</v>
      </c>
      <c r="AP5" s="9">
        <v>17.879999999999995</v>
      </c>
      <c r="AQ5" s="9">
        <v>30</v>
      </c>
      <c r="AR5" s="9">
        <v>19.45999999999998</v>
      </c>
      <c r="AS5" s="9">
        <v>20.740000000000009</v>
      </c>
      <c r="AT5" s="9">
        <v>-8.4900000000000091</v>
      </c>
      <c r="AU5" s="9">
        <v>-32.129999999999995</v>
      </c>
      <c r="AV5" s="9">
        <v>-21.389999999999986</v>
      </c>
      <c r="AW5" s="9">
        <v>-16.930000000000007</v>
      </c>
      <c r="AX5" s="9">
        <v>-2.1200000000000045</v>
      </c>
      <c r="AY5" s="9">
        <v>7.5900000000000318</v>
      </c>
      <c r="AZ5" s="9">
        <v>-12.140000000000043</v>
      </c>
      <c r="BA5" s="9">
        <v>13.25</v>
      </c>
      <c r="BB5" s="9">
        <v>3.9500000000000455</v>
      </c>
      <c r="BC5" s="9">
        <v>-16.850000000000023</v>
      </c>
      <c r="BD5" s="9">
        <v>-23.400000000000006</v>
      </c>
      <c r="BE5" s="9">
        <v>1.7600000000000193</v>
      </c>
      <c r="BF5" s="9">
        <v>19.449999999999989</v>
      </c>
      <c r="BG5" s="8">
        <v>0</v>
      </c>
      <c r="BH5" s="8">
        <v>0</v>
      </c>
      <c r="BI5" s="8">
        <v>0</v>
      </c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0</v>
      </c>
      <c r="CD5" s="8">
        <v>0</v>
      </c>
      <c r="CE5" s="8">
        <v>0</v>
      </c>
      <c r="CF5" s="8">
        <v>0</v>
      </c>
      <c r="CG5" s="8">
        <v>0</v>
      </c>
      <c r="CH5" s="8">
        <v>0</v>
      </c>
      <c r="CI5" s="8">
        <v>0</v>
      </c>
      <c r="CJ5" s="8">
        <v>0</v>
      </c>
      <c r="CK5" s="8">
        <v>0</v>
      </c>
      <c r="CL5" s="8">
        <v>0</v>
      </c>
      <c r="CM5" s="8">
        <v>0</v>
      </c>
      <c r="CN5" s="8">
        <v>0</v>
      </c>
      <c r="CO5" s="8">
        <v>0</v>
      </c>
      <c r="CP5" s="8">
        <v>0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0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0</v>
      </c>
      <c r="EH5" s="8">
        <v>0</v>
      </c>
      <c r="EI5" s="8">
        <v>0</v>
      </c>
      <c r="EJ5" s="8">
        <v>0</v>
      </c>
      <c r="EK5" s="8">
        <v>0</v>
      </c>
      <c r="EL5" s="8">
        <v>0</v>
      </c>
      <c r="EM5" s="8">
        <v>0</v>
      </c>
      <c r="EN5" s="8">
        <v>0</v>
      </c>
      <c r="EO5" s="8">
        <v>0</v>
      </c>
      <c r="EP5" s="8">
        <v>0</v>
      </c>
      <c r="EQ5" s="8">
        <v>0</v>
      </c>
      <c r="ER5" s="8">
        <v>0</v>
      </c>
      <c r="ES5" s="8">
        <v>0</v>
      </c>
      <c r="ET5" s="8">
        <v>0</v>
      </c>
      <c r="EU5" s="8">
        <v>0</v>
      </c>
      <c r="EV5" s="8">
        <v>0</v>
      </c>
      <c r="EW5" s="8">
        <v>0</v>
      </c>
      <c r="EX5" s="8">
        <v>0</v>
      </c>
      <c r="EY5" s="8">
        <v>0</v>
      </c>
      <c r="EZ5" s="8">
        <v>0</v>
      </c>
      <c r="FA5" s="8">
        <v>0</v>
      </c>
      <c r="FB5" s="8">
        <v>0</v>
      </c>
      <c r="FC5" s="8">
        <v>0</v>
      </c>
      <c r="FD5" s="8">
        <v>0</v>
      </c>
      <c r="FE5" s="8">
        <v>0</v>
      </c>
      <c r="FF5" s="8">
        <v>0</v>
      </c>
      <c r="FG5" s="8">
        <v>0</v>
      </c>
      <c r="FH5" s="8">
        <v>0</v>
      </c>
      <c r="FI5" s="8">
        <v>0</v>
      </c>
      <c r="FJ5" s="8">
        <v>0</v>
      </c>
      <c r="FK5" s="8">
        <v>0</v>
      </c>
      <c r="FL5" s="8">
        <v>0</v>
      </c>
      <c r="FM5" s="8">
        <v>0</v>
      </c>
      <c r="FN5" s="8">
        <v>0</v>
      </c>
      <c r="FO5" s="8">
        <v>0</v>
      </c>
      <c r="FP5" s="8">
        <v>0</v>
      </c>
      <c r="FQ5" s="8">
        <v>0</v>
      </c>
      <c r="FR5" s="8">
        <v>0</v>
      </c>
      <c r="FS5" s="8">
        <v>0</v>
      </c>
      <c r="FT5" s="8">
        <v>0</v>
      </c>
      <c r="FU5" s="8">
        <v>0</v>
      </c>
      <c r="FV5" s="8">
        <v>0</v>
      </c>
      <c r="FW5" s="8">
        <v>0</v>
      </c>
      <c r="FX5" s="8">
        <v>0</v>
      </c>
      <c r="FY5" s="8">
        <v>0</v>
      </c>
      <c r="FZ5" s="8">
        <v>0</v>
      </c>
      <c r="GA5" s="8">
        <v>0</v>
      </c>
      <c r="GB5" s="8">
        <v>0</v>
      </c>
      <c r="GC5" s="8">
        <v>0</v>
      </c>
      <c r="GD5" s="8">
        <v>0</v>
      </c>
      <c r="GE5" s="8">
        <v>0</v>
      </c>
      <c r="GF5" s="8">
        <v>0</v>
      </c>
      <c r="GG5" s="8">
        <v>0</v>
      </c>
      <c r="GH5" s="8">
        <v>0</v>
      </c>
      <c r="GI5" s="8">
        <v>0</v>
      </c>
      <c r="GJ5" s="8">
        <v>0</v>
      </c>
      <c r="GK5" s="8">
        <v>0</v>
      </c>
      <c r="GL5" s="8">
        <v>0</v>
      </c>
      <c r="GM5" s="8">
        <v>0</v>
      </c>
      <c r="GN5" s="8">
        <v>0</v>
      </c>
      <c r="GO5" s="8">
        <v>0</v>
      </c>
      <c r="GP5" s="8">
        <v>0</v>
      </c>
      <c r="GQ5" s="8">
        <v>0</v>
      </c>
      <c r="GR5" s="8">
        <v>0</v>
      </c>
      <c r="GS5" s="8">
        <v>0</v>
      </c>
      <c r="GT5" s="8">
        <v>0</v>
      </c>
      <c r="GU5" s="8">
        <v>0</v>
      </c>
      <c r="GV5" s="8">
        <v>0</v>
      </c>
      <c r="GW5" s="8">
        <v>0</v>
      </c>
      <c r="GX5" s="8">
        <v>0</v>
      </c>
      <c r="GY5" s="8">
        <v>0</v>
      </c>
      <c r="GZ5" s="8">
        <v>0</v>
      </c>
      <c r="HA5" s="8">
        <v>0</v>
      </c>
      <c r="HB5" s="8">
        <v>0</v>
      </c>
      <c r="HC5" s="8">
        <v>0</v>
      </c>
      <c r="HD5" s="8">
        <v>0</v>
      </c>
      <c r="HE5" s="8">
        <v>0</v>
      </c>
      <c r="HF5" s="8">
        <v>0</v>
      </c>
      <c r="HG5" s="8">
        <v>0</v>
      </c>
    </row>
    <row r="6" spans="1:215" x14ac:dyDescent="0.3">
      <c r="A6" s="7">
        <v>1</v>
      </c>
      <c r="B6" s="7" t="s">
        <v>86</v>
      </c>
      <c r="C6" s="22" t="s">
        <v>108</v>
      </c>
      <c r="D6" s="7" t="s">
        <v>87</v>
      </c>
      <c r="E6" s="9">
        <f t="shared" si="0"/>
        <v>233.26</v>
      </c>
      <c r="F6" s="21">
        <f t="shared" si="1"/>
        <v>5.689268292682927</v>
      </c>
      <c r="G6" s="9">
        <f t="shared" si="2"/>
        <v>93.079999999999984</v>
      </c>
      <c r="H6" s="9">
        <f t="shared" si="3"/>
        <v>-88.759999999999991</v>
      </c>
      <c r="I6" s="7">
        <f t="shared" si="4"/>
        <v>21</v>
      </c>
      <c r="J6" s="7">
        <f t="shared" si="5"/>
        <v>41</v>
      </c>
      <c r="K6" s="10">
        <f t="shared" si="6"/>
        <v>0.51219512195121952</v>
      </c>
      <c r="L6" s="11">
        <f>('BSG Bot Results'!C43)</f>
        <v>19635</v>
      </c>
      <c r="M6" s="12">
        <f>'BSG Bot Results'!E43</f>
        <v>0.32284186401833459</v>
      </c>
      <c r="N6" s="12">
        <f>'BSG Bot Results'!F43</f>
        <v>1.1879806468041761E-2</v>
      </c>
      <c r="P6" s="13" t="str" cm="1">
        <f t="array" ref="P6:HG6">TRANSPOSE('BSG Bot Results'!G1:G200)</f>
        <v xml:space="preserve">A2.01 £1 LS  FT Draw </v>
      </c>
      <c r="Q6" s="9">
        <v>0</v>
      </c>
      <c r="R6" s="9">
        <v>32.159999999999997</v>
      </c>
      <c r="S6" s="9">
        <v>38.14</v>
      </c>
      <c r="T6" s="9">
        <v>-16.159999999999997</v>
      </c>
      <c r="U6" s="9">
        <v>0.96000000000000085</v>
      </c>
      <c r="V6" s="9">
        <v>50.87</v>
      </c>
      <c r="W6" s="9">
        <v>16.049999999999997</v>
      </c>
      <c r="X6" s="9">
        <v>5.480000000000004</v>
      </c>
      <c r="Y6" s="9">
        <v>60.300000000000011</v>
      </c>
      <c r="Z6" s="9">
        <v>17.759999999999991</v>
      </c>
      <c r="AA6" s="9">
        <v>-23.349999999999994</v>
      </c>
      <c r="AB6" s="9">
        <v>17.599999999999994</v>
      </c>
      <c r="AC6" s="9">
        <v>36.509999999999991</v>
      </c>
      <c r="AD6" s="9">
        <v>-14.590000000000003</v>
      </c>
      <c r="AE6" s="9">
        <v>-0.25</v>
      </c>
      <c r="AF6" s="9">
        <v>-49.25</v>
      </c>
      <c r="AG6" s="9">
        <v>62.5</v>
      </c>
      <c r="AH6" s="9">
        <v>35.27000000000001</v>
      </c>
      <c r="AI6" s="9">
        <v>93.079999999999984</v>
      </c>
      <c r="AJ6" s="9">
        <v>-29.849999999999966</v>
      </c>
      <c r="AK6" s="9">
        <v>-54.720000000000027</v>
      </c>
      <c r="AL6" s="9">
        <v>-3.1800000000000068</v>
      </c>
      <c r="AM6" s="9">
        <v>-20.289999999999992</v>
      </c>
      <c r="AN6" s="9">
        <v>-21.409999999999997</v>
      </c>
      <c r="AO6" s="9">
        <v>-20.400000000000006</v>
      </c>
      <c r="AP6" s="9">
        <v>-1.3199999999999932</v>
      </c>
      <c r="AQ6" s="9">
        <v>-10.75</v>
      </c>
      <c r="AR6" s="9">
        <v>24.129999999999995</v>
      </c>
      <c r="AS6" s="9">
        <v>32.467000000000013</v>
      </c>
      <c r="AT6" s="9">
        <v>42.83299999999997</v>
      </c>
      <c r="AU6" s="9">
        <v>-26.409999999999968</v>
      </c>
      <c r="AV6" s="9">
        <v>-24.72</v>
      </c>
      <c r="AW6" s="9">
        <v>-24.72</v>
      </c>
      <c r="AX6" s="9">
        <v>-25.22</v>
      </c>
      <c r="AY6" s="9">
        <v>19.199999999999989</v>
      </c>
      <c r="AZ6" s="9">
        <v>-88.759999999999991</v>
      </c>
      <c r="BA6" s="9">
        <v>33.159999999999997</v>
      </c>
      <c r="BB6" s="9">
        <v>-7.0500000000000114</v>
      </c>
      <c r="BC6" s="9">
        <v>2.9500000000000171</v>
      </c>
      <c r="BD6" s="9">
        <v>-34.500000000000014</v>
      </c>
      <c r="BE6" s="9">
        <v>38.769999999999996</v>
      </c>
      <c r="BF6" s="9">
        <v>69.97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0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8">
        <v>0</v>
      </c>
      <c r="CM6" s="8">
        <v>0</v>
      </c>
      <c r="CN6" s="8">
        <v>0</v>
      </c>
      <c r="CO6" s="8">
        <v>0</v>
      </c>
      <c r="CP6" s="8">
        <v>0</v>
      </c>
      <c r="CQ6" s="8">
        <v>0</v>
      </c>
      <c r="CR6" s="8">
        <v>0</v>
      </c>
      <c r="CS6" s="8">
        <v>0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0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0</v>
      </c>
      <c r="DS6" s="8">
        <v>0</v>
      </c>
      <c r="DT6" s="8">
        <v>0</v>
      </c>
      <c r="DU6" s="8">
        <v>0</v>
      </c>
      <c r="DV6" s="8">
        <v>0</v>
      </c>
      <c r="DW6" s="8">
        <v>0</v>
      </c>
      <c r="DX6" s="8">
        <v>0</v>
      </c>
      <c r="DY6" s="8">
        <v>0</v>
      </c>
      <c r="DZ6" s="8">
        <v>0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8">
        <v>0</v>
      </c>
      <c r="EJ6" s="8">
        <v>0</v>
      </c>
      <c r="EK6" s="8">
        <v>0</v>
      </c>
      <c r="EL6" s="8">
        <v>0</v>
      </c>
      <c r="EM6" s="8">
        <v>0</v>
      </c>
      <c r="EN6" s="8">
        <v>0</v>
      </c>
      <c r="EO6" s="8">
        <v>0</v>
      </c>
      <c r="EP6" s="8">
        <v>0</v>
      </c>
      <c r="EQ6" s="8">
        <v>0</v>
      </c>
      <c r="ER6" s="8">
        <v>0</v>
      </c>
      <c r="ES6" s="8">
        <v>0</v>
      </c>
      <c r="ET6" s="8">
        <v>0</v>
      </c>
      <c r="EU6" s="8">
        <v>0</v>
      </c>
      <c r="EV6" s="8">
        <v>0</v>
      </c>
      <c r="EW6" s="8">
        <v>0</v>
      </c>
      <c r="EX6" s="8">
        <v>0</v>
      </c>
      <c r="EY6" s="8">
        <v>0</v>
      </c>
      <c r="EZ6" s="8">
        <v>0</v>
      </c>
      <c r="FA6" s="8">
        <v>0</v>
      </c>
      <c r="FB6" s="8">
        <v>0</v>
      </c>
      <c r="FC6" s="8">
        <v>0</v>
      </c>
      <c r="FD6" s="8">
        <v>0</v>
      </c>
      <c r="FE6" s="8">
        <v>0</v>
      </c>
      <c r="FF6" s="8">
        <v>0</v>
      </c>
      <c r="FG6" s="8">
        <v>0</v>
      </c>
      <c r="FH6" s="8">
        <v>0</v>
      </c>
      <c r="FI6" s="8">
        <v>0</v>
      </c>
      <c r="FJ6" s="8">
        <v>0</v>
      </c>
      <c r="FK6" s="8">
        <v>0</v>
      </c>
      <c r="FL6" s="8">
        <v>0</v>
      </c>
      <c r="FM6" s="8">
        <v>0</v>
      </c>
      <c r="FN6" s="8">
        <v>0</v>
      </c>
      <c r="FO6" s="8">
        <v>0</v>
      </c>
      <c r="FP6" s="8">
        <v>0</v>
      </c>
      <c r="FQ6" s="8">
        <v>0</v>
      </c>
      <c r="FR6" s="8">
        <v>0</v>
      </c>
      <c r="FS6" s="8">
        <v>0</v>
      </c>
      <c r="FT6" s="8">
        <v>0</v>
      </c>
      <c r="FU6" s="8">
        <v>0</v>
      </c>
      <c r="FV6" s="8">
        <v>0</v>
      </c>
      <c r="FW6" s="8">
        <v>0</v>
      </c>
      <c r="FX6" s="8">
        <v>0</v>
      </c>
      <c r="FY6" s="8">
        <v>0</v>
      </c>
      <c r="FZ6" s="8">
        <v>0</v>
      </c>
      <c r="GA6" s="8">
        <v>0</v>
      </c>
      <c r="GB6" s="8">
        <v>0</v>
      </c>
      <c r="GC6" s="8">
        <v>0</v>
      </c>
      <c r="GD6" s="8">
        <v>0</v>
      </c>
      <c r="GE6" s="8">
        <v>0</v>
      </c>
      <c r="GF6" s="8">
        <v>0</v>
      </c>
      <c r="GG6" s="8">
        <v>0</v>
      </c>
      <c r="GH6" s="8">
        <v>0</v>
      </c>
      <c r="GI6" s="8">
        <v>0</v>
      </c>
      <c r="GJ6" s="8">
        <v>0</v>
      </c>
      <c r="GK6" s="8">
        <v>0</v>
      </c>
      <c r="GL6" s="8">
        <v>0</v>
      </c>
      <c r="GM6" s="8">
        <v>0</v>
      </c>
      <c r="GN6" s="8">
        <v>0</v>
      </c>
      <c r="GO6" s="8">
        <v>0</v>
      </c>
      <c r="GP6" s="8">
        <v>0</v>
      </c>
      <c r="GQ6" s="8">
        <v>0</v>
      </c>
      <c r="GR6" s="8">
        <v>0</v>
      </c>
      <c r="GS6" s="8">
        <v>0</v>
      </c>
      <c r="GT6" s="8">
        <v>0</v>
      </c>
      <c r="GU6" s="8">
        <v>0</v>
      </c>
      <c r="GV6" s="8">
        <v>0</v>
      </c>
      <c r="GW6" s="8">
        <v>0</v>
      </c>
      <c r="GX6" s="8">
        <v>0</v>
      </c>
      <c r="GY6" s="8">
        <v>0</v>
      </c>
      <c r="GZ6" s="8">
        <v>0</v>
      </c>
      <c r="HA6" s="8">
        <v>0</v>
      </c>
      <c r="HB6" s="8">
        <v>0</v>
      </c>
      <c r="HC6" s="8">
        <v>0</v>
      </c>
      <c r="HD6" s="8">
        <v>0</v>
      </c>
      <c r="HE6" s="8">
        <v>0</v>
      </c>
      <c r="HF6" s="8">
        <v>0</v>
      </c>
      <c r="HG6" s="8">
        <v>0</v>
      </c>
    </row>
    <row r="7" spans="1:215" x14ac:dyDescent="0.3">
      <c r="A7" s="7">
        <v>9</v>
      </c>
      <c r="B7" s="7" t="s">
        <v>86</v>
      </c>
      <c r="C7" s="22" t="s">
        <v>111</v>
      </c>
      <c r="D7" s="7" t="s">
        <v>87</v>
      </c>
      <c r="E7" s="9">
        <f t="shared" si="0"/>
        <v>78.099999999999994</v>
      </c>
      <c r="F7" s="21">
        <f t="shared" si="1"/>
        <v>4.8812499999999996</v>
      </c>
      <c r="G7" s="9">
        <f t="shared" si="2"/>
        <v>44.04</v>
      </c>
      <c r="H7" s="9">
        <f t="shared" si="3"/>
        <v>-37.629999999999995</v>
      </c>
      <c r="I7" s="7">
        <f t="shared" si="4"/>
        <v>12</v>
      </c>
      <c r="J7" s="7">
        <f t="shared" si="5"/>
        <v>16</v>
      </c>
      <c r="K7" s="10">
        <f t="shared" si="6"/>
        <v>0.75</v>
      </c>
      <c r="L7" s="11">
        <f>('BSG Bot Results'!AV43)</f>
        <v>1879</v>
      </c>
      <c r="M7" s="12">
        <f>'BSG Bot Results'!AW43</f>
        <v>0.48906819364914106</v>
      </c>
      <c r="N7" s="12">
        <f>'BSG Bot Results'!AX43</f>
        <v>2.0327954190525768E-2</v>
      </c>
      <c r="P7" s="13" t="str" cm="1">
        <f t="array" ref="P7:HG7">TRANSPOSE('BSG Bot Results'!AY1:AY200)</f>
        <v>A7.3 £1 LS HT Draw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8.18</v>
      </c>
      <c r="AJ7" s="9">
        <v>-28.72</v>
      </c>
      <c r="AK7" s="9">
        <v>18.47</v>
      </c>
      <c r="AL7" s="9">
        <v>4.3</v>
      </c>
      <c r="AM7" s="9">
        <v>12.28</v>
      </c>
      <c r="AN7" s="9">
        <v>18.21</v>
      </c>
      <c r="AO7" s="9">
        <v>-32.72</v>
      </c>
      <c r="AP7" s="9">
        <v>0</v>
      </c>
      <c r="AQ7" s="9">
        <v>0</v>
      </c>
      <c r="AR7" s="9">
        <v>0</v>
      </c>
      <c r="AS7" s="9">
        <v>0</v>
      </c>
      <c r="AT7" s="9">
        <v>0</v>
      </c>
      <c r="AU7" s="9">
        <v>0</v>
      </c>
      <c r="AV7" s="9">
        <v>0</v>
      </c>
      <c r="AW7" s="9">
        <v>0</v>
      </c>
      <c r="AX7" s="9">
        <v>44.04</v>
      </c>
      <c r="AY7" s="9">
        <v>18.5</v>
      </c>
      <c r="AZ7" s="9">
        <v>-37.629999999999995</v>
      </c>
      <c r="BA7" s="9">
        <v>10.779999999999998</v>
      </c>
      <c r="BB7" s="9">
        <v>-2.4600000000000009</v>
      </c>
      <c r="BC7" s="9">
        <v>5.6400000000000006</v>
      </c>
      <c r="BD7" s="9">
        <v>0.96000000000000085</v>
      </c>
      <c r="BE7" s="9">
        <v>29.08</v>
      </c>
      <c r="BF7" s="9">
        <v>9.1899999999999977</v>
      </c>
      <c r="BG7" s="8">
        <v>0</v>
      </c>
      <c r="BH7" s="8">
        <v>0</v>
      </c>
      <c r="BI7" s="8">
        <v>0</v>
      </c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0</v>
      </c>
      <c r="CD7" s="8">
        <v>0</v>
      </c>
      <c r="CE7" s="8">
        <v>0</v>
      </c>
      <c r="CF7" s="8">
        <v>0</v>
      </c>
      <c r="CG7" s="8">
        <v>0</v>
      </c>
      <c r="CH7" s="8">
        <v>0</v>
      </c>
      <c r="CI7" s="8">
        <v>0</v>
      </c>
      <c r="CJ7" s="8">
        <v>0</v>
      </c>
      <c r="CK7" s="8">
        <v>0</v>
      </c>
      <c r="CL7" s="8">
        <v>0</v>
      </c>
      <c r="CM7" s="8">
        <v>0</v>
      </c>
      <c r="CN7" s="8">
        <v>0</v>
      </c>
      <c r="CO7" s="8">
        <v>0</v>
      </c>
      <c r="CP7" s="8">
        <v>0</v>
      </c>
      <c r="CQ7" s="8">
        <v>0</v>
      </c>
      <c r="CR7" s="8">
        <v>0</v>
      </c>
      <c r="CS7" s="8">
        <v>0</v>
      </c>
      <c r="CT7" s="8">
        <v>0</v>
      </c>
      <c r="CU7" s="8">
        <v>0</v>
      </c>
      <c r="CV7" s="8">
        <v>0</v>
      </c>
      <c r="CW7" s="8">
        <v>0</v>
      </c>
      <c r="CX7" s="8">
        <v>0</v>
      </c>
      <c r="CY7" s="8">
        <v>0</v>
      </c>
      <c r="CZ7" s="8">
        <v>0</v>
      </c>
      <c r="DA7" s="8">
        <v>0</v>
      </c>
      <c r="DB7" s="8">
        <v>0</v>
      </c>
      <c r="DC7" s="8">
        <v>0</v>
      </c>
      <c r="DD7" s="8">
        <v>0</v>
      </c>
      <c r="DE7" s="8">
        <v>0</v>
      </c>
      <c r="DF7" s="8">
        <v>0</v>
      </c>
      <c r="DG7" s="8">
        <v>0</v>
      </c>
      <c r="DH7" s="8">
        <v>0</v>
      </c>
      <c r="DI7" s="8">
        <v>0</v>
      </c>
      <c r="DJ7" s="8">
        <v>0</v>
      </c>
      <c r="DK7" s="8">
        <v>0</v>
      </c>
      <c r="DL7" s="8">
        <v>0</v>
      </c>
      <c r="DM7" s="8">
        <v>0</v>
      </c>
      <c r="DN7" s="8">
        <v>0</v>
      </c>
      <c r="DO7" s="8">
        <v>0</v>
      </c>
      <c r="DP7" s="8">
        <v>0</v>
      </c>
      <c r="DQ7" s="8">
        <v>0</v>
      </c>
      <c r="DR7" s="8">
        <v>0</v>
      </c>
      <c r="DS7" s="8">
        <v>0</v>
      </c>
      <c r="DT7" s="8">
        <v>0</v>
      </c>
      <c r="DU7" s="8">
        <v>0</v>
      </c>
      <c r="DV7" s="8">
        <v>0</v>
      </c>
      <c r="DW7" s="8">
        <v>0</v>
      </c>
      <c r="DX7" s="8">
        <v>0</v>
      </c>
      <c r="DY7" s="8">
        <v>0</v>
      </c>
      <c r="DZ7" s="8">
        <v>0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0</v>
      </c>
      <c r="EH7" s="8">
        <v>0</v>
      </c>
      <c r="EI7" s="8">
        <v>0</v>
      </c>
      <c r="EJ7" s="8">
        <v>0</v>
      </c>
      <c r="EK7" s="8">
        <v>0</v>
      </c>
      <c r="EL7" s="8">
        <v>0</v>
      </c>
      <c r="EM7" s="8">
        <v>0</v>
      </c>
      <c r="EN7" s="8">
        <v>0</v>
      </c>
      <c r="EO7" s="8">
        <v>0</v>
      </c>
      <c r="EP7" s="8">
        <v>0</v>
      </c>
      <c r="EQ7" s="8">
        <v>0</v>
      </c>
      <c r="ER7" s="8">
        <v>0</v>
      </c>
      <c r="ES7" s="8">
        <v>0</v>
      </c>
      <c r="ET7" s="8">
        <v>0</v>
      </c>
      <c r="EU7" s="8">
        <v>0</v>
      </c>
      <c r="EV7" s="8">
        <v>0</v>
      </c>
      <c r="EW7" s="8">
        <v>0</v>
      </c>
      <c r="EX7" s="8">
        <v>0</v>
      </c>
      <c r="EY7" s="8">
        <v>0</v>
      </c>
      <c r="EZ7" s="8">
        <v>0</v>
      </c>
      <c r="FA7" s="8">
        <v>0</v>
      </c>
      <c r="FB7" s="8">
        <v>0</v>
      </c>
      <c r="FC7" s="8">
        <v>0</v>
      </c>
      <c r="FD7" s="8">
        <v>0</v>
      </c>
      <c r="FE7" s="8">
        <v>0</v>
      </c>
      <c r="FF7" s="8">
        <v>0</v>
      </c>
      <c r="FG7" s="8">
        <v>0</v>
      </c>
      <c r="FH7" s="8">
        <v>0</v>
      </c>
      <c r="FI7" s="8">
        <v>0</v>
      </c>
      <c r="FJ7" s="8">
        <v>0</v>
      </c>
      <c r="FK7" s="8">
        <v>0</v>
      </c>
      <c r="FL7" s="8">
        <v>0</v>
      </c>
      <c r="FM7" s="8">
        <v>0</v>
      </c>
      <c r="FN7" s="8">
        <v>0</v>
      </c>
      <c r="FO7" s="8">
        <v>0</v>
      </c>
      <c r="FP7" s="8">
        <v>0</v>
      </c>
      <c r="FQ7" s="8">
        <v>0</v>
      </c>
      <c r="FR7" s="8">
        <v>0</v>
      </c>
      <c r="FS7" s="8">
        <v>0</v>
      </c>
      <c r="FT7" s="8">
        <v>0</v>
      </c>
      <c r="FU7" s="8">
        <v>0</v>
      </c>
      <c r="FV7" s="8">
        <v>0</v>
      </c>
      <c r="FW7" s="8">
        <v>0</v>
      </c>
      <c r="FX7" s="8">
        <v>0</v>
      </c>
      <c r="FY7" s="8">
        <v>0</v>
      </c>
      <c r="FZ7" s="8">
        <v>0</v>
      </c>
      <c r="GA7" s="8">
        <v>0</v>
      </c>
      <c r="GB7" s="8">
        <v>0</v>
      </c>
      <c r="GC7" s="8">
        <v>0</v>
      </c>
      <c r="GD7" s="8">
        <v>0</v>
      </c>
      <c r="GE7" s="8">
        <v>0</v>
      </c>
      <c r="GF7" s="8">
        <v>0</v>
      </c>
      <c r="GG7" s="8">
        <v>0</v>
      </c>
      <c r="GH7" s="8">
        <v>0</v>
      </c>
      <c r="GI7" s="8">
        <v>0</v>
      </c>
      <c r="GJ7" s="8">
        <v>0</v>
      </c>
      <c r="GK7" s="8">
        <v>0</v>
      </c>
      <c r="GL7" s="8">
        <v>0</v>
      </c>
      <c r="GM7" s="8">
        <v>0</v>
      </c>
      <c r="GN7" s="8">
        <v>0</v>
      </c>
      <c r="GO7" s="8">
        <v>0</v>
      </c>
      <c r="GP7" s="8">
        <v>0</v>
      </c>
      <c r="GQ7" s="8">
        <v>0</v>
      </c>
      <c r="GR7" s="8">
        <v>0</v>
      </c>
      <c r="GS7" s="8">
        <v>0</v>
      </c>
      <c r="GT7" s="8">
        <v>0</v>
      </c>
      <c r="GU7" s="8">
        <v>0</v>
      </c>
      <c r="GV7" s="8">
        <v>0</v>
      </c>
      <c r="GW7" s="8">
        <v>0</v>
      </c>
      <c r="GX7" s="8">
        <v>0</v>
      </c>
      <c r="GY7" s="8">
        <v>0</v>
      </c>
      <c r="GZ7" s="8">
        <v>0</v>
      </c>
      <c r="HA7" s="8">
        <v>0</v>
      </c>
      <c r="HB7" s="8">
        <v>0</v>
      </c>
      <c r="HC7" s="8">
        <v>0</v>
      </c>
      <c r="HD7" s="8">
        <v>0</v>
      </c>
      <c r="HE7" s="8">
        <v>0</v>
      </c>
      <c r="HF7" s="8">
        <v>0</v>
      </c>
      <c r="HG7" s="8">
        <v>0</v>
      </c>
    </row>
    <row r="8" spans="1:215" x14ac:dyDescent="0.3">
      <c r="A8" s="7">
        <v>4</v>
      </c>
      <c r="B8" s="7" t="s">
        <v>86</v>
      </c>
      <c r="C8" s="13" t="s">
        <v>115</v>
      </c>
      <c r="D8" s="7" t="s">
        <v>87</v>
      </c>
      <c r="E8" s="9">
        <f t="shared" si="0"/>
        <v>29.55</v>
      </c>
      <c r="F8" s="21">
        <f t="shared" si="1"/>
        <v>3.2833333333333332</v>
      </c>
      <c r="G8" s="9">
        <f t="shared" si="2"/>
        <v>36.190000000000005</v>
      </c>
      <c r="H8" s="9">
        <f t="shared" si="3"/>
        <v>-16.75</v>
      </c>
      <c r="I8" s="7">
        <f t="shared" si="4"/>
        <v>5</v>
      </c>
      <c r="J8" s="7">
        <f t="shared" si="5"/>
        <v>9</v>
      </c>
      <c r="K8" s="10">
        <f t="shared" si="6"/>
        <v>0.55555555555555558</v>
      </c>
      <c r="L8" s="11">
        <f>('BSG Bot Results'!CQ43)</f>
        <v>2242</v>
      </c>
      <c r="M8" s="12">
        <f>'BSG Bot Results'!CS43</f>
        <v>0.31935771632471011</v>
      </c>
      <c r="N8" s="12">
        <f>'BSG Bot Results'!CT43</f>
        <v>1.3180196253345228E-2</v>
      </c>
      <c r="P8" s="13" t="str" cm="1">
        <f t="array" ref="P8:HG8">TRANSPOSE('BSG Bot Results'!CU1:CU200)</f>
        <v>A2.3.1 £1 LS  FT Draw 10m Autobot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v>0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0</v>
      </c>
      <c r="AN8" s="9">
        <v>0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0</v>
      </c>
      <c r="AU8" s="9">
        <v>0</v>
      </c>
      <c r="AV8" s="9">
        <v>0</v>
      </c>
      <c r="AW8" s="9">
        <v>0</v>
      </c>
      <c r="AX8" s="9">
        <v>0.12</v>
      </c>
      <c r="AY8" s="9">
        <v>36.190000000000005</v>
      </c>
      <c r="AZ8" s="9">
        <v>-13.030000000000001</v>
      </c>
      <c r="BA8" s="9">
        <v>0.76999999999999957</v>
      </c>
      <c r="BB8" s="9">
        <v>-9.75</v>
      </c>
      <c r="BC8" s="9">
        <v>14.8</v>
      </c>
      <c r="BD8" s="9">
        <v>-16.75</v>
      </c>
      <c r="BE8" s="9">
        <v>30.92</v>
      </c>
      <c r="BF8" s="9">
        <v>-13.720000000000002</v>
      </c>
      <c r="BG8" s="8">
        <v>0</v>
      </c>
      <c r="BH8" s="8">
        <v>0</v>
      </c>
      <c r="BI8" s="8">
        <v>0</v>
      </c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0</v>
      </c>
      <c r="CF8" s="8">
        <v>0</v>
      </c>
      <c r="CG8" s="8">
        <v>0</v>
      </c>
      <c r="CH8" s="8">
        <v>0</v>
      </c>
      <c r="CI8" s="8">
        <v>0</v>
      </c>
      <c r="CJ8" s="8">
        <v>0</v>
      </c>
      <c r="CK8" s="8">
        <v>0</v>
      </c>
      <c r="CL8" s="8">
        <v>0</v>
      </c>
      <c r="CM8" s="8">
        <v>0</v>
      </c>
      <c r="CN8" s="8">
        <v>0</v>
      </c>
      <c r="CO8" s="8">
        <v>0</v>
      </c>
      <c r="CP8" s="8">
        <v>0</v>
      </c>
      <c r="CQ8" s="8">
        <v>0</v>
      </c>
      <c r="CR8" s="8">
        <v>0</v>
      </c>
      <c r="CS8" s="8">
        <v>0</v>
      </c>
      <c r="CT8" s="8">
        <v>0</v>
      </c>
      <c r="CU8" s="8">
        <v>0</v>
      </c>
      <c r="CV8" s="8">
        <v>0</v>
      </c>
      <c r="CW8" s="8">
        <v>0</v>
      </c>
      <c r="CX8" s="8">
        <v>0</v>
      </c>
      <c r="CY8" s="8">
        <v>0</v>
      </c>
      <c r="CZ8" s="8">
        <v>0</v>
      </c>
      <c r="DA8" s="8">
        <v>0</v>
      </c>
      <c r="DB8" s="8">
        <v>0</v>
      </c>
      <c r="DC8" s="8">
        <v>0</v>
      </c>
      <c r="DD8" s="8">
        <v>0</v>
      </c>
      <c r="DE8" s="8">
        <v>0</v>
      </c>
      <c r="DF8" s="8">
        <v>0</v>
      </c>
      <c r="DG8" s="8">
        <v>0</v>
      </c>
      <c r="DH8" s="8">
        <v>0</v>
      </c>
      <c r="DI8" s="8">
        <v>0</v>
      </c>
      <c r="DJ8" s="8">
        <v>0</v>
      </c>
      <c r="DK8" s="8">
        <v>0</v>
      </c>
      <c r="DL8" s="8">
        <v>0</v>
      </c>
      <c r="DM8" s="8">
        <v>0</v>
      </c>
      <c r="DN8" s="8">
        <v>0</v>
      </c>
      <c r="DO8" s="8">
        <v>0</v>
      </c>
      <c r="DP8" s="8">
        <v>0</v>
      </c>
      <c r="DQ8" s="8">
        <v>0</v>
      </c>
      <c r="DR8" s="8">
        <v>0</v>
      </c>
      <c r="DS8" s="8">
        <v>0</v>
      </c>
      <c r="DT8" s="8">
        <v>0</v>
      </c>
      <c r="DU8" s="8">
        <v>0</v>
      </c>
      <c r="DV8" s="8">
        <v>0</v>
      </c>
      <c r="DW8" s="8">
        <v>0</v>
      </c>
      <c r="DX8" s="8">
        <v>0</v>
      </c>
      <c r="DY8" s="8">
        <v>0</v>
      </c>
      <c r="DZ8" s="8">
        <v>0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0</v>
      </c>
      <c r="EH8" s="8">
        <v>0</v>
      </c>
      <c r="EI8" s="8">
        <v>0</v>
      </c>
      <c r="EJ8" s="8">
        <v>0</v>
      </c>
      <c r="EK8" s="8">
        <v>0</v>
      </c>
      <c r="EL8" s="8">
        <v>0</v>
      </c>
      <c r="EM8" s="8">
        <v>0</v>
      </c>
      <c r="EN8" s="8">
        <v>0</v>
      </c>
      <c r="EO8" s="8">
        <v>0</v>
      </c>
      <c r="EP8" s="8">
        <v>0</v>
      </c>
      <c r="EQ8" s="8">
        <v>0</v>
      </c>
      <c r="ER8" s="8">
        <v>0</v>
      </c>
      <c r="ES8" s="8">
        <v>0</v>
      </c>
      <c r="ET8" s="8">
        <v>0</v>
      </c>
      <c r="EU8" s="8">
        <v>0</v>
      </c>
      <c r="EV8" s="8">
        <v>0</v>
      </c>
      <c r="EW8" s="8">
        <v>0</v>
      </c>
      <c r="EX8" s="8">
        <v>0</v>
      </c>
      <c r="EY8" s="8">
        <v>0</v>
      </c>
      <c r="EZ8" s="8">
        <v>0</v>
      </c>
      <c r="FA8" s="8">
        <v>0</v>
      </c>
      <c r="FB8" s="8">
        <v>0</v>
      </c>
      <c r="FC8" s="8">
        <v>0</v>
      </c>
      <c r="FD8" s="8">
        <v>0</v>
      </c>
      <c r="FE8" s="8">
        <v>0</v>
      </c>
      <c r="FF8" s="8">
        <v>0</v>
      </c>
      <c r="FG8" s="8">
        <v>0</v>
      </c>
      <c r="FH8" s="8">
        <v>0</v>
      </c>
      <c r="FI8" s="8">
        <v>0</v>
      </c>
      <c r="FJ8" s="8">
        <v>0</v>
      </c>
      <c r="FK8" s="8">
        <v>0</v>
      </c>
      <c r="FL8" s="8">
        <v>0</v>
      </c>
      <c r="FM8" s="8">
        <v>0</v>
      </c>
      <c r="FN8" s="8">
        <v>0</v>
      </c>
      <c r="FO8" s="8">
        <v>0</v>
      </c>
      <c r="FP8" s="8">
        <v>0</v>
      </c>
      <c r="FQ8" s="8">
        <v>0</v>
      </c>
      <c r="FR8" s="8">
        <v>0</v>
      </c>
      <c r="FS8" s="8">
        <v>0</v>
      </c>
      <c r="FT8" s="8">
        <v>0</v>
      </c>
      <c r="FU8" s="8">
        <v>0</v>
      </c>
      <c r="FV8" s="8">
        <v>0</v>
      </c>
      <c r="FW8" s="8">
        <v>0</v>
      </c>
      <c r="FX8" s="8">
        <v>0</v>
      </c>
      <c r="FY8" s="8">
        <v>0</v>
      </c>
      <c r="FZ8" s="8">
        <v>0</v>
      </c>
      <c r="GA8" s="8">
        <v>0</v>
      </c>
      <c r="GB8" s="8">
        <v>0</v>
      </c>
      <c r="GC8" s="8">
        <v>0</v>
      </c>
      <c r="GD8" s="8">
        <v>0</v>
      </c>
      <c r="GE8" s="8">
        <v>0</v>
      </c>
      <c r="GF8" s="8">
        <v>0</v>
      </c>
      <c r="GG8" s="8">
        <v>0</v>
      </c>
      <c r="GH8" s="8">
        <v>0</v>
      </c>
      <c r="GI8" s="8">
        <v>0</v>
      </c>
      <c r="GJ8" s="8">
        <v>0</v>
      </c>
      <c r="GK8" s="8">
        <v>0</v>
      </c>
      <c r="GL8" s="8">
        <v>0</v>
      </c>
      <c r="GM8" s="8">
        <v>0</v>
      </c>
      <c r="GN8" s="8">
        <v>0</v>
      </c>
      <c r="GO8" s="8">
        <v>0</v>
      </c>
      <c r="GP8" s="8">
        <v>0</v>
      </c>
      <c r="GQ8" s="8">
        <v>0</v>
      </c>
      <c r="GR8" s="8">
        <v>0</v>
      </c>
      <c r="GS8" s="8">
        <v>0</v>
      </c>
      <c r="GT8" s="8">
        <v>0</v>
      </c>
      <c r="GU8" s="8">
        <v>0</v>
      </c>
      <c r="GV8" s="8">
        <v>0</v>
      </c>
      <c r="GW8" s="8">
        <v>0</v>
      </c>
      <c r="GX8" s="8">
        <v>0</v>
      </c>
      <c r="GY8" s="8">
        <v>0</v>
      </c>
      <c r="GZ8" s="8">
        <v>0</v>
      </c>
      <c r="HA8" s="8">
        <v>0</v>
      </c>
      <c r="HB8" s="8">
        <v>0</v>
      </c>
      <c r="HC8" s="8">
        <v>0</v>
      </c>
      <c r="HD8" s="8">
        <v>0</v>
      </c>
      <c r="HE8" s="8">
        <v>0</v>
      </c>
      <c r="HF8" s="8">
        <v>0</v>
      </c>
      <c r="HG8" s="8">
        <v>0</v>
      </c>
    </row>
    <row r="9" spans="1:215" x14ac:dyDescent="0.3">
      <c r="A9" s="7">
        <v>8</v>
      </c>
      <c r="B9" s="7" t="s">
        <v>86</v>
      </c>
      <c r="C9" s="13" t="s">
        <v>119</v>
      </c>
      <c r="D9" s="7" t="s">
        <v>87</v>
      </c>
      <c r="E9" s="9">
        <f t="shared" si="0"/>
        <v>20.89</v>
      </c>
      <c r="F9" s="21">
        <f t="shared" si="1"/>
        <v>2.3211111111111111</v>
      </c>
      <c r="G9" s="9">
        <f t="shared" si="2"/>
        <v>20.49</v>
      </c>
      <c r="H9" s="9">
        <f t="shared" si="3"/>
        <v>-35.65</v>
      </c>
      <c r="I9" s="7">
        <f t="shared" si="4"/>
        <v>6</v>
      </c>
      <c r="J9" s="7">
        <f t="shared" si="5"/>
        <v>9</v>
      </c>
      <c r="K9" s="10">
        <f t="shared" si="6"/>
        <v>0.66666666666666663</v>
      </c>
      <c r="L9" s="11">
        <f>('BSG Bot Results'!EM43)</f>
        <v>1683</v>
      </c>
      <c r="M9" s="12">
        <f>'BSG Bot Results'!EO43</f>
        <v>0.61675579322638141</v>
      </c>
      <c r="N9" s="12">
        <f>'BSG Bot Results'!EP43</f>
        <v>1.2412358882947118E-2</v>
      </c>
      <c r="P9" s="13" t="str" cm="1">
        <f t="array" ref="P9:HG9">TRANSPOSE('BSG Bot Results'!EQ1:EQ200)</f>
        <v>A2.4.4 £1 LS  FT Draw 10m TS H@2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7.59</v>
      </c>
      <c r="AY9" s="9">
        <v>13.8</v>
      </c>
      <c r="AZ9" s="9">
        <v>1.3399999999999999</v>
      </c>
      <c r="BA9" s="9">
        <v>20.49</v>
      </c>
      <c r="BB9" s="9">
        <v>-15.27</v>
      </c>
      <c r="BC9" s="9">
        <v>12.879999999999999</v>
      </c>
      <c r="BD9" s="9">
        <v>-35.65</v>
      </c>
      <c r="BE9" s="9">
        <v>20.16</v>
      </c>
      <c r="BF9" s="9">
        <v>-4.4499999999999993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0</v>
      </c>
      <c r="DF9" s="8">
        <v>0</v>
      </c>
      <c r="DG9" s="8">
        <v>0</v>
      </c>
      <c r="DH9" s="8">
        <v>0</v>
      </c>
      <c r="DI9" s="8">
        <v>0</v>
      </c>
      <c r="DJ9" s="8">
        <v>0</v>
      </c>
      <c r="DK9" s="8">
        <v>0</v>
      </c>
      <c r="DL9" s="8">
        <v>0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8">
        <v>0</v>
      </c>
      <c r="DU9" s="8">
        <v>0</v>
      </c>
      <c r="DV9" s="8">
        <v>0</v>
      </c>
      <c r="DW9" s="8">
        <v>0</v>
      </c>
      <c r="DX9" s="8">
        <v>0</v>
      </c>
      <c r="DY9" s="8">
        <v>0</v>
      </c>
      <c r="DZ9" s="8">
        <v>0</v>
      </c>
      <c r="EA9" s="8">
        <v>0</v>
      </c>
      <c r="EB9" s="8">
        <v>0</v>
      </c>
      <c r="EC9" s="8">
        <v>0</v>
      </c>
      <c r="ED9" s="8">
        <v>0</v>
      </c>
      <c r="EE9" s="8">
        <v>0</v>
      </c>
      <c r="EF9" s="8">
        <v>0</v>
      </c>
      <c r="EG9" s="8">
        <v>0</v>
      </c>
      <c r="EH9" s="8">
        <v>0</v>
      </c>
      <c r="EI9" s="8">
        <v>0</v>
      </c>
      <c r="EJ9" s="8">
        <v>0</v>
      </c>
      <c r="EK9" s="8">
        <v>0</v>
      </c>
      <c r="EL9" s="8">
        <v>0</v>
      </c>
      <c r="EM9" s="8">
        <v>0</v>
      </c>
      <c r="EN9" s="8">
        <v>0</v>
      </c>
      <c r="EO9" s="8">
        <v>0</v>
      </c>
      <c r="EP9" s="8">
        <v>0</v>
      </c>
      <c r="EQ9" s="8">
        <v>0</v>
      </c>
      <c r="ER9" s="8">
        <v>0</v>
      </c>
      <c r="ES9" s="8">
        <v>0</v>
      </c>
      <c r="ET9" s="8">
        <v>0</v>
      </c>
      <c r="EU9" s="8">
        <v>0</v>
      </c>
      <c r="EV9" s="8">
        <v>0</v>
      </c>
      <c r="EW9" s="8">
        <v>0</v>
      </c>
      <c r="EX9" s="8">
        <v>0</v>
      </c>
      <c r="EY9" s="8">
        <v>0</v>
      </c>
      <c r="EZ9" s="8">
        <v>0</v>
      </c>
      <c r="FA9" s="8">
        <v>0</v>
      </c>
      <c r="FB9" s="8">
        <v>0</v>
      </c>
      <c r="FC9" s="8">
        <v>0</v>
      </c>
      <c r="FD9" s="8">
        <v>0</v>
      </c>
      <c r="FE9" s="8">
        <v>0</v>
      </c>
      <c r="FF9" s="8">
        <v>0</v>
      </c>
      <c r="FG9" s="8">
        <v>0</v>
      </c>
      <c r="FH9" s="8">
        <v>0</v>
      </c>
      <c r="FI9" s="8">
        <v>0</v>
      </c>
      <c r="FJ9" s="8">
        <v>0</v>
      </c>
      <c r="FK9" s="8">
        <v>0</v>
      </c>
      <c r="FL9" s="8">
        <v>0</v>
      </c>
      <c r="FM9" s="8">
        <v>0</v>
      </c>
      <c r="FN9" s="8">
        <v>0</v>
      </c>
      <c r="FO9" s="8">
        <v>0</v>
      </c>
      <c r="FP9" s="8">
        <v>0</v>
      </c>
      <c r="FQ9" s="8">
        <v>0</v>
      </c>
      <c r="FR9" s="8">
        <v>0</v>
      </c>
      <c r="FS9" s="8">
        <v>0</v>
      </c>
      <c r="FT9" s="8">
        <v>0</v>
      </c>
      <c r="FU9" s="8">
        <v>0</v>
      </c>
      <c r="FV9" s="8">
        <v>0</v>
      </c>
      <c r="FW9" s="8">
        <v>0</v>
      </c>
      <c r="FX9" s="8">
        <v>0</v>
      </c>
      <c r="FY9" s="8">
        <v>0</v>
      </c>
      <c r="FZ9" s="8">
        <v>0</v>
      </c>
      <c r="GA9" s="8">
        <v>0</v>
      </c>
      <c r="GB9" s="8">
        <v>0</v>
      </c>
      <c r="GC9" s="8">
        <v>0</v>
      </c>
      <c r="GD9" s="8">
        <v>0</v>
      </c>
      <c r="GE9" s="8">
        <v>0</v>
      </c>
      <c r="GF9" s="8">
        <v>0</v>
      </c>
      <c r="GG9" s="8">
        <v>0</v>
      </c>
      <c r="GH9" s="8">
        <v>0</v>
      </c>
      <c r="GI9" s="8">
        <v>0</v>
      </c>
      <c r="GJ9" s="8">
        <v>0</v>
      </c>
      <c r="GK9" s="8">
        <v>0</v>
      </c>
      <c r="GL9" s="8">
        <v>0</v>
      </c>
      <c r="GM9" s="8">
        <v>0</v>
      </c>
      <c r="GN9" s="8">
        <v>0</v>
      </c>
      <c r="GO9" s="8">
        <v>0</v>
      </c>
      <c r="GP9" s="8">
        <v>0</v>
      </c>
      <c r="GQ9" s="8">
        <v>0</v>
      </c>
      <c r="GR9" s="8">
        <v>0</v>
      </c>
      <c r="GS9" s="8">
        <v>0</v>
      </c>
      <c r="GT9" s="8">
        <v>0</v>
      </c>
      <c r="GU9" s="8">
        <v>0</v>
      </c>
      <c r="GV9" s="8">
        <v>0</v>
      </c>
      <c r="GW9" s="8">
        <v>0</v>
      </c>
      <c r="GX9" s="8">
        <v>0</v>
      </c>
      <c r="GY9" s="8">
        <v>0</v>
      </c>
      <c r="GZ9" s="8">
        <v>0</v>
      </c>
      <c r="HA9" s="8">
        <v>0</v>
      </c>
      <c r="HB9" s="8">
        <v>0</v>
      </c>
      <c r="HC9" s="8">
        <v>0</v>
      </c>
      <c r="HD9" s="8">
        <v>0</v>
      </c>
      <c r="HE9" s="8">
        <v>0</v>
      </c>
      <c r="HF9" s="8">
        <v>0</v>
      </c>
      <c r="HG9" s="8">
        <v>0</v>
      </c>
    </row>
    <row r="10" spans="1:215" x14ac:dyDescent="0.3">
      <c r="A10" s="7">
        <v>5</v>
      </c>
      <c r="B10" s="7" t="s">
        <v>86</v>
      </c>
      <c r="C10" s="13" t="s">
        <v>116</v>
      </c>
      <c r="D10" s="7" t="s">
        <v>87</v>
      </c>
      <c r="E10" s="9">
        <f t="shared" si="0"/>
        <v>17.100000000000001</v>
      </c>
      <c r="F10" s="21">
        <f t="shared" si="1"/>
        <v>1.9000000000000001</v>
      </c>
      <c r="G10" s="9">
        <f t="shared" si="2"/>
        <v>25.48</v>
      </c>
      <c r="H10" s="9">
        <f t="shared" si="3"/>
        <v>-13.83</v>
      </c>
      <c r="I10" s="7">
        <f t="shared" si="4"/>
        <v>4</v>
      </c>
      <c r="J10" s="7">
        <f t="shared" si="5"/>
        <v>9</v>
      </c>
      <c r="K10" s="10">
        <f t="shared" si="6"/>
        <v>0.44444444444444442</v>
      </c>
      <c r="L10" s="11">
        <f>('BSG Bot Results'!DC43)</f>
        <v>1683</v>
      </c>
      <c r="M10" s="12">
        <f>'BSG Bot Results'!DE43</f>
        <v>0.45216874628639336</v>
      </c>
      <c r="N10" s="12">
        <f>'BSG Bot Results'!DF43</f>
        <v>1.0160427807486631E-2</v>
      </c>
      <c r="P10" s="13" t="str" cm="1">
        <f t="array" ref="P10:HG10">TRANSPOSE('BSG Bot Results'!DG1:DG200)</f>
        <v>A2.4.1 £1 LS  FT Draw 10m TS H@70m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-1.95</v>
      </c>
      <c r="AY10" s="9">
        <v>1.2</v>
      </c>
      <c r="AZ10" s="9">
        <v>-4.5599999999999996</v>
      </c>
      <c r="BA10" s="9">
        <v>24.33</v>
      </c>
      <c r="BB10" s="9">
        <v>-7.41</v>
      </c>
      <c r="BC10" s="9">
        <v>-13.83</v>
      </c>
      <c r="BD10" s="9">
        <v>1.33</v>
      </c>
      <c r="BE10" s="9">
        <v>25.48</v>
      </c>
      <c r="BF10" s="9">
        <v>-7.4899999999999984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8">
        <v>0</v>
      </c>
      <c r="CS10" s="8">
        <v>0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8">
        <v>0</v>
      </c>
      <c r="DB10" s="8">
        <v>0</v>
      </c>
      <c r="DC10" s="8">
        <v>0</v>
      </c>
      <c r="DD10" s="8">
        <v>0</v>
      </c>
      <c r="DE10" s="8">
        <v>0</v>
      </c>
      <c r="DF10" s="8">
        <v>0</v>
      </c>
      <c r="DG10" s="8">
        <v>0</v>
      </c>
      <c r="DH10" s="8">
        <v>0</v>
      </c>
      <c r="DI10" s="8">
        <v>0</v>
      </c>
      <c r="DJ10" s="8">
        <v>0</v>
      </c>
      <c r="DK10" s="8">
        <v>0</v>
      </c>
      <c r="DL10" s="8">
        <v>0</v>
      </c>
      <c r="DM10" s="8">
        <v>0</v>
      </c>
      <c r="DN10" s="8">
        <v>0</v>
      </c>
      <c r="DO10" s="8">
        <v>0</v>
      </c>
      <c r="DP10" s="8">
        <v>0</v>
      </c>
      <c r="DQ10" s="8">
        <v>0</v>
      </c>
      <c r="DR10" s="8">
        <v>0</v>
      </c>
      <c r="DS10" s="8">
        <v>0</v>
      </c>
      <c r="DT10" s="8">
        <v>0</v>
      </c>
      <c r="DU10" s="8">
        <v>0</v>
      </c>
      <c r="DV10" s="8">
        <v>0</v>
      </c>
      <c r="DW10" s="8">
        <v>0</v>
      </c>
      <c r="DX10" s="8">
        <v>0</v>
      </c>
      <c r="DY10" s="8">
        <v>0</v>
      </c>
      <c r="DZ10" s="8">
        <v>0</v>
      </c>
      <c r="EA10" s="8">
        <v>0</v>
      </c>
      <c r="EB10" s="8">
        <v>0</v>
      </c>
      <c r="EC10" s="8">
        <v>0</v>
      </c>
      <c r="ED10" s="8">
        <v>0</v>
      </c>
      <c r="EE10" s="8">
        <v>0</v>
      </c>
      <c r="EF10" s="8">
        <v>0</v>
      </c>
      <c r="EG10" s="8">
        <v>0</v>
      </c>
      <c r="EH10" s="8">
        <v>0</v>
      </c>
      <c r="EI10" s="8">
        <v>0</v>
      </c>
      <c r="EJ10" s="8">
        <v>0</v>
      </c>
      <c r="EK10" s="8">
        <v>0</v>
      </c>
      <c r="EL10" s="8">
        <v>0</v>
      </c>
      <c r="EM10" s="8">
        <v>0</v>
      </c>
      <c r="EN10" s="8">
        <v>0</v>
      </c>
      <c r="EO10" s="8">
        <v>0</v>
      </c>
      <c r="EP10" s="8">
        <v>0</v>
      </c>
      <c r="EQ10" s="8">
        <v>0</v>
      </c>
      <c r="ER10" s="8">
        <v>0</v>
      </c>
      <c r="ES10" s="8">
        <v>0</v>
      </c>
      <c r="ET10" s="8">
        <v>0</v>
      </c>
      <c r="EU10" s="8">
        <v>0</v>
      </c>
      <c r="EV10" s="8">
        <v>0</v>
      </c>
      <c r="EW10" s="8">
        <v>0</v>
      </c>
      <c r="EX10" s="8">
        <v>0</v>
      </c>
      <c r="EY10" s="8">
        <v>0</v>
      </c>
      <c r="EZ10" s="8">
        <v>0</v>
      </c>
      <c r="FA10" s="8">
        <v>0</v>
      </c>
      <c r="FB10" s="8">
        <v>0</v>
      </c>
      <c r="FC10" s="8">
        <v>0</v>
      </c>
      <c r="FD10" s="8">
        <v>0</v>
      </c>
      <c r="FE10" s="8">
        <v>0</v>
      </c>
      <c r="FF10" s="8">
        <v>0</v>
      </c>
      <c r="FG10" s="8">
        <v>0</v>
      </c>
      <c r="FH10" s="8">
        <v>0</v>
      </c>
      <c r="FI10" s="8">
        <v>0</v>
      </c>
      <c r="FJ10" s="8">
        <v>0</v>
      </c>
      <c r="FK10" s="8">
        <v>0</v>
      </c>
      <c r="FL10" s="8">
        <v>0</v>
      </c>
      <c r="FM10" s="8">
        <v>0</v>
      </c>
      <c r="FN10" s="8">
        <v>0</v>
      </c>
      <c r="FO10" s="8">
        <v>0</v>
      </c>
      <c r="FP10" s="8">
        <v>0</v>
      </c>
      <c r="FQ10" s="8">
        <v>0</v>
      </c>
      <c r="FR10" s="8">
        <v>0</v>
      </c>
      <c r="FS10" s="8">
        <v>0</v>
      </c>
      <c r="FT10" s="8">
        <v>0</v>
      </c>
      <c r="FU10" s="8">
        <v>0</v>
      </c>
      <c r="FV10" s="8">
        <v>0</v>
      </c>
      <c r="FW10" s="8">
        <v>0</v>
      </c>
      <c r="FX10" s="8">
        <v>0</v>
      </c>
      <c r="FY10" s="8">
        <v>0</v>
      </c>
      <c r="FZ10" s="8">
        <v>0</v>
      </c>
      <c r="GA10" s="8">
        <v>0</v>
      </c>
      <c r="GB10" s="8">
        <v>0</v>
      </c>
      <c r="GC10" s="8">
        <v>0</v>
      </c>
      <c r="GD10" s="8">
        <v>0</v>
      </c>
      <c r="GE10" s="8">
        <v>0</v>
      </c>
      <c r="GF10" s="8">
        <v>0</v>
      </c>
      <c r="GG10" s="8">
        <v>0</v>
      </c>
      <c r="GH10" s="8">
        <v>0</v>
      </c>
      <c r="GI10" s="8">
        <v>0</v>
      </c>
      <c r="GJ10" s="8">
        <v>0</v>
      </c>
      <c r="GK10" s="8">
        <v>0</v>
      </c>
      <c r="GL10" s="8">
        <v>0</v>
      </c>
      <c r="GM10" s="8">
        <v>0</v>
      </c>
      <c r="GN10" s="8">
        <v>0</v>
      </c>
      <c r="GO10" s="8">
        <v>0</v>
      </c>
      <c r="GP10" s="8">
        <v>0</v>
      </c>
      <c r="GQ10" s="8">
        <v>0</v>
      </c>
      <c r="GR10" s="8">
        <v>0</v>
      </c>
      <c r="GS10" s="8">
        <v>0</v>
      </c>
      <c r="GT10" s="8">
        <v>0</v>
      </c>
      <c r="GU10" s="8">
        <v>0</v>
      </c>
      <c r="GV10" s="8">
        <v>0</v>
      </c>
      <c r="GW10" s="8">
        <v>0</v>
      </c>
      <c r="GX10" s="8">
        <v>0</v>
      </c>
      <c r="GY10" s="8">
        <v>0</v>
      </c>
      <c r="GZ10" s="8">
        <v>0</v>
      </c>
      <c r="HA10" s="8">
        <v>0</v>
      </c>
      <c r="HB10" s="8">
        <v>0</v>
      </c>
      <c r="HC10" s="8">
        <v>0</v>
      </c>
      <c r="HD10" s="8">
        <v>0</v>
      </c>
      <c r="HE10" s="8">
        <v>0</v>
      </c>
      <c r="HF10" s="8">
        <v>0</v>
      </c>
      <c r="HG10" s="8">
        <v>0</v>
      </c>
    </row>
    <row r="11" spans="1:215" x14ac:dyDescent="0.3">
      <c r="A11" s="7">
        <v>11</v>
      </c>
      <c r="B11" s="7" t="s">
        <v>86</v>
      </c>
      <c r="C11" s="13" t="s">
        <v>113</v>
      </c>
      <c r="D11" s="7" t="s">
        <v>87</v>
      </c>
      <c r="E11" s="9">
        <f t="shared" si="0"/>
        <v>18.300000000000015</v>
      </c>
      <c r="F11" s="21">
        <f t="shared" si="1"/>
        <v>1.5250000000000012</v>
      </c>
      <c r="G11" s="9">
        <f t="shared" si="2"/>
        <v>40.89</v>
      </c>
      <c r="H11" s="9">
        <f t="shared" si="3"/>
        <v>-29.99</v>
      </c>
      <c r="I11" s="7">
        <f t="shared" si="4"/>
        <v>7</v>
      </c>
      <c r="J11" s="7">
        <f t="shared" si="5"/>
        <v>12</v>
      </c>
      <c r="K11" s="10">
        <f t="shared" si="6"/>
        <v>0.58333333333333337</v>
      </c>
      <c r="L11" s="11">
        <f>('BSG Bot Results'!BS43)</f>
        <v>628</v>
      </c>
      <c r="M11" s="12">
        <f>'BSG Bot Results'!BU43</f>
        <v>9.3949044585987268E-2</v>
      </c>
      <c r="N11" s="12">
        <f>'BSG Bot Results'!BV43</f>
        <v>2.9140127388535032E-2</v>
      </c>
      <c r="P11" s="13" t="str" cm="1">
        <f t="array" ref="P11:HG11">TRANSPOSE('BSG Bot Results'!BW1:BW200)</f>
        <v>A8.2 £1 LS  FT Draw @2-0 Opp.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12.9</v>
      </c>
      <c r="AV11" s="9">
        <v>-21.36</v>
      </c>
      <c r="AW11" s="9">
        <v>-2.8599999999999994</v>
      </c>
      <c r="AX11" s="9">
        <v>-20.2</v>
      </c>
      <c r="AY11" s="9">
        <v>40.89</v>
      </c>
      <c r="AZ11" s="9">
        <v>7.4800000000000022</v>
      </c>
      <c r="BA11" s="9">
        <v>16.64</v>
      </c>
      <c r="BB11" s="9">
        <v>3.5</v>
      </c>
      <c r="BC11" s="9">
        <v>33.300000000000004</v>
      </c>
      <c r="BD11" s="9">
        <v>-27.900000000000006</v>
      </c>
      <c r="BE11" s="9">
        <v>5.8999999999999986</v>
      </c>
      <c r="BF11" s="9">
        <v>-29.99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G11" s="8">
        <v>0</v>
      </c>
      <c r="DH11" s="8">
        <v>0</v>
      </c>
      <c r="DI11" s="8">
        <v>0</v>
      </c>
      <c r="DJ11" s="8">
        <v>0</v>
      </c>
      <c r="DK11" s="8">
        <v>0</v>
      </c>
      <c r="DL11" s="8">
        <v>0</v>
      </c>
      <c r="DM11" s="8">
        <v>0</v>
      </c>
      <c r="DN11" s="8">
        <v>0</v>
      </c>
      <c r="DO11" s="8">
        <v>0</v>
      </c>
      <c r="DP11" s="8">
        <v>0</v>
      </c>
      <c r="DQ11" s="8">
        <v>0</v>
      </c>
      <c r="DR11" s="8">
        <v>0</v>
      </c>
      <c r="DS11" s="8">
        <v>0</v>
      </c>
      <c r="DT11" s="8">
        <v>0</v>
      </c>
      <c r="DU11" s="8">
        <v>0</v>
      </c>
      <c r="DV11" s="8">
        <v>0</v>
      </c>
      <c r="DW11" s="8">
        <v>0</v>
      </c>
      <c r="DX11" s="8">
        <v>0</v>
      </c>
      <c r="DY11" s="8">
        <v>0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0</v>
      </c>
      <c r="EH11" s="8">
        <v>0</v>
      </c>
      <c r="EI11" s="8">
        <v>0</v>
      </c>
      <c r="EJ11" s="8">
        <v>0</v>
      </c>
      <c r="EK11" s="8">
        <v>0</v>
      </c>
      <c r="EL11" s="8">
        <v>0</v>
      </c>
      <c r="EM11" s="8">
        <v>0</v>
      </c>
      <c r="EN11" s="8">
        <v>0</v>
      </c>
      <c r="EO11" s="8">
        <v>0</v>
      </c>
      <c r="EP11" s="8">
        <v>0</v>
      </c>
      <c r="EQ11" s="8">
        <v>0</v>
      </c>
      <c r="ER11" s="8">
        <v>0</v>
      </c>
      <c r="ES11" s="8">
        <v>0</v>
      </c>
      <c r="ET11" s="8">
        <v>0</v>
      </c>
      <c r="EU11" s="8">
        <v>0</v>
      </c>
      <c r="EV11" s="8">
        <v>0</v>
      </c>
      <c r="EW11" s="8">
        <v>0</v>
      </c>
      <c r="EX11" s="8">
        <v>0</v>
      </c>
      <c r="EY11" s="8">
        <v>0</v>
      </c>
      <c r="EZ11" s="8">
        <v>0</v>
      </c>
      <c r="FA11" s="8">
        <v>0</v>
      </c>
      <c r="FB11" s="8">
        <v>0</v>
      </c>
      <c r="FC11" s="8">
        <v>0</v>
      </c>
      <c r="FD11" s="8">
        <v>0</v>
      </c>
      <c r="FE11" s="8">
        <v>0</v>
      </c>
      <c r="FF11" s="8">
        <v>0</v>
      </c>
      <c r="FG11" s="8">
        <v>0</v>
      </c>
      <c r="FH11" s="8">
        <v>0</v>
      </c>
      <c r="FI11" s="8">
        <v>0</v>
      </c>
      <c r="FJ11" s="8">
        <v>0</v>
      </c>
      <c r="FK11" s="8">
        <v>0</v>
      </c>
      <c r="FL11" s="8">
        <v>0</v>
      </c>
      <c r="FM11" s="8">
        <v>0</v>
      </c>
      <c r="FN11" s="8">
        <v>0</v>
      </c>
      <c r="FO11" s="8">
        <v>0</v>
      </c>
      <c r="FP11" s="8">
        <v>0</v>
      </c>
      <c r="FQ11" s="8">
        <v>0</v>
      </c>
      <c r="FR11" s="8">
        <v>0</v>
      </c>
      <c r="FS11" s="8">
        <v>0</v>
      </c>
      <c r="FT11" s="8">
        <v>0</v>
      </c>
      <c r="FU11" s="8">
        <v>0</v>
      </c>
      <c r="FV11" s="8">
        <v>0</v>
      </c>
      <c r="FW11" s="8">
        <v>0</v>
      </c>
      <c r="FX11" s="8">
        <v>0</v>
      </c>
      <c r="FY11" s="8">
        <v>0</v>
      </c>
      <c r="FZ11" s="8">
        <v>0</v>
      </c>
      <c r="GA11" s="8">
        <v>0</v>
      </c>
      <c r="GB11" s="8">
        <v>0</v>
      </c>
      <c r="GC11" s="8">
        <v>0</v>
      </c>
      <c r="GD11" s="8">
        <v>0</v>
      </c>
      <c r="GE11" s="8">
        <v>0</v>
      </c>
      <c r="GF11" s="8">
        <v>0</v>
      </c>
      <c r="GG11" s="8">
        <v>0</v>
      </c>
      <c r="GH11" s="8">
        <v>0</v>
      </c>
      <c r="GI11" s="8">
        <v>0</v>
      </c>
      <c r="GJ11" s="8">
        <v>0</v>
      </c>
      <c r="GK11" s="8">
        <v>0</v>
      </c>
      <c r="GL11" s="8">
        <v>0</v>
      </c>
      <c r="GM11" s="8">
        <v>0</v>
      </c>
      <c r="GN11" s="8">
        <v>0</v>
      </c>
      <c r="GO11" s="8">
        <v>0</v>
      </c>
      <c r="GP11" s="8">
        <v>0</v>
      </c>
      <c r="GQ11" s="8">
        <v>0</v>
      </c>
      <c r="GR11" s="8">
        <v>0</v>
      </c>
      <c r="GS11" s="8">
        <v>0</v>
      </c>
      <c r="GT11" s="8">
        <v>0</v>
      </c>
      <c r="GU11" s="8">
        <v>0</v>
      </c>
      <c r="GV11" s="8">
        <v>0</v>
      </c>
      <c r="GW11" s="8">
        <v>0</v>
      </c>
      <c r="GX11" s="8">
        <v>0</v>
      </c>
      <c r="GY11" s="8">
        <v>0</v>
      </c>
      <c r="GZ11" s="8">
        <v>0</v>
      </c>
      <c r="HA11" s="8">
        <v>0</v>
      </c>
      <c r="HB11" s="8">
        <v>0</v>
      </c>
      <c r="HC11" s="8">
        <v>0</v>
      </c>
      <c r="HD11" s="8">
        <v>0</v>
      </c>
      <c r="HE11" s="8">
        <v>0</v>
      </c>
      <c r="HF11" s="8">
        <v>0</v>
      </c>
      <c r="HG11" s="8">
        <v>0</v>
      </c>
    </row>
    <row r="12" spans="1:215" x14ac:dyDescent="0.3">
      <c r="A12" s="7">
        <v>10</v>
      </c>
      <c r="B12" s="7" t="s">
        <v>86</v>
      </c>
      <c r="C12" s="13" t="s">
        <v>112</v>
      </c>
      <c r="D12" s="7" t="s">
        <v>87</v>
      </c>
      <c r="E12" s="9">
        <f t="shared" si="0"/>
        <v>-75.61</v>
      </c>
      <c r="F12" s="21">
        <f t="shared" si="1"/>
        <v>-6.3008333333333333</v>
      </c>
      <c r="G12" s="9">
        <f t="shared" si="2"/>
        <v>40.43</v>
      </c>
      <c r="H12" s="9">
        <f t="shared" si="3"/>
        <v>-44.14</v>
      </c>
      <c r="I12" s="7">
        <f t="shared" si="4"/>
        <v>5</v>
      </c>
      <c r="J12" s="7">
        <f t="shared" si="5"/>
        <v>12</v>
      </c>
      <c r="K12" s="10">
        <f t="shared" si="6"/>
        <v>0.41666666666666669</v>
      </c>
      <c r="L12" s="11">
        <f>('BSG Bot Results'!BG43)</f>
        <v>746</v>
      </c>
      <c r="M12" s="12">
        <f>'BSG Bot Results'!BI43</f>
        <v>9.7855227882037529E-2</v>
      </c>
      <c r="N12" s="12">
        <f>'BSG Bot Results'!BJ43</f>
        <v>-0.10135388739946381</v>
      </c>
      <c r="P12" s="13" t="str" cm="1">
        <f t="array" ref="P12:HG12">TRANSPOSE('BSG Bot Results'!BK1:BK200)</f>
        <v>A8.1 £1 LS  FT Draw @2-0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40.43</v>
      </c>
      <c r="AV12" s="9">
        <v>-30.91</v>
      </c>
      <c r="AW12" s="9">
        <v>-11.68</v>
      </c>
      <c r="AX12" s="9">
        <v>-24.46</v>
      </c>
      <c r="AY12" s="9">
        <v>16.920000000000002</v>
      </c>
      <c r="AZ12" s="9">
        <v>1</v>
      </c>
      <c r="BA12" s="9">
        <v>18.63</v>
      </c>
      <c r="BB12" s="9">
        <v>-15.45</v>
      </c>
      <c r="BC12" s="9">
        <v>9.8000000000000007</v>
      </c>
      <c r="BD12" s="9">
        <v>-30.450000000000003</v>
      </c>
      <c r="BE12" s="9">
        <v>-5.2999999999999972</v>
      </c>
      <c r="BF12" s="9">
        <v>-44.14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0</v>
      </c>
      <c r="DC12" s="8">
        <v>0</v>
      </c>
      <c r="DD12" s="8">
        <v>0</v>
      </c>
      <c r="DE12" s="8">
        <v>0</v>
      </c>
      <c r="DF12" s="8">
        <v>0</v>
      </c>
      <c r="DG12" s="8">
        <v>0</v>
      </c>
      <c r="DH12" s="8">
        <v>0</v>
      </c>
      <c r="DI12" s="8">
        <v>0</v>
      </c>
      <c r="DJ12" s="8">
        <v>0</v>
      </c>
      <c r="DK12" s="8">
        <v>0</v>
      </c>
      <c r="DL12" s="8">
        <v>0</v>
      </c>
      <c r="DM12" s="8">
        <v>0</v>
      </c>
      <c r="DN12" s="8">
        <v>0</v>
      </c>
      <c r="DO12" s="8">
        <v>0</v>
      </c>
      <c r="DP12" s="8">
        <v>0</v>
      </c>
      <c r="DQ12" s="8">
        <v>0</v>
      </c>
      <c r="DR12" s="8">
        <v>0</v>
      </c>
      <c r="DS12" s="8">
        <v>0</v>
      </c>
      <c r="DT12" s="8">
        <v>0</v>
      </c>
      <c r="DU12" s="8">
        <v>0</v>
      </c>
      <c r="DV12" s="8">
        <v>0</v>
      </c>
      <c r="DW12" s="8">
        <v>0</v>
      </c>
      <c r="DX12" s="8">
        <v>0</v>
      </c>
      <c r="DY12" s="8">
        <v>0</v>
      </c>
      <c r="DZ12" s="8">
        <v>0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0</v>
      </c>
      <c r="EH12" s="8">
        <v>0</v>
      </c>
      <c r="EI12" s="8">
        <v>0</v>
      </c>
      <c r="EJ12" s="8">
        <v>0</v>
      </c>
      <c r="EK12" s="8">
        <v>0</v>
      </c>
      <c r="EL12" s="8">
        <v>0</v>
      </c>
      <c r="EM12" s="8">
        <v>0</v>
      </c>
      <c r="EN12" s="8">
        <v>0</v>
      </c>
      <c r="EO12" s="8">
        <v>0</v>
      </c>
      <c r="EP12" s="8">
        <v>0</v>
      </c>
      <c r="EQ12" s="8">
        <v>0</v>
      </c>
      <c r="ER12" s="8">
        <v>0</v>
      </c>
      <c r="ES12" s="8">
        <v>0</v>
      </c>
      <c r="ET12" s="8">
        <v>0</v>
      </c>
      <c r="EU12" s="8">
        <v>0</v>
      </c>
      <c r="EV12" s="8">
        <v>0</v>
      </c>
      <c r="EW12" s="8">
        <v>0</v>
      </c>
      <c r="EX12" s="8">
        <v>0</v>
      </c>
      <c r="EY12" s="8">
        <v>0</v>
      </c>
      <c r="EZ12" s="8">
        <v>0</v>
      </c>
      <c r="FA12" s="8">
        <v>0</v>
      </c>
      <c r="FB12" s="8">
        <v>0</v>
      </c>
      <c r="FC12" s="8">
        <v>0</v>
      </c>
      <c r="FD12" s="8">
        <v>0</v>
      </c>
      <c r="FE12" s="8">
        <v>0</v>
      </c>
      <c r="FF12" s="8">
        <v>0</v>
      </c>
      <c r="FG12" s="8">
        <v>0</v>
      </c>
      <c r="FH12" s="8">
        <v>0</v>
      </c>
      <c r="FI12" s="8">
        <v>0</v>
      </c>
      <c r="FJ12" s="8">
        <v>0</v>
      </c>
      <c r="FK12" s="8">
        <v>0</v>
      </c>
      <c r="FL12" s="8">
        <v>0</v>
      </c>
      <c r="FM12" s="8">
        <v>0</v>
      </c>
      <c r="FN12" s="8">
        <v>0</v>
      </c>
      <c r="FO12" s="8">
        <v>0</v>
      </c>
      <c r="FP12" s="8">
        <v>0</v>
      </c>
      <c r="FQ12" s="8">
        <v>0</v>
      </c>
      <c r="FR12" s="8">
        <v>0</v>
      </c>
      <c r="FS12" s="8">
        <v>0</v>
      </c>
      <c r="FT12" s="8">
        <v>0</v>
      </c>
      <c r="FU12" s="8">
        <v>0</v>
      </c>
      <c r="FV12" s="8">
        <v>0</v>
      </c>
      <c r="FW12" s="8">
        <v>0</v>
      </c>
      <c r="FX12" s="8">
        <v>0</v>
      </c>
      <c r="FY12" s="8">
        <v>0</v>
      </c>
      <c r="FZ12" s="8">
        <v>0</v>
      </c>
      <c r="GA12" s="8">
        <v>0</v>
      </c>
      <c r="GB12" s="8">
        <v>0</v>
      </c>
      <c r="GC12" s="8">
        <v>0</v>
      </c>
      <c r="GD12" s="8">
        <v>0</v>
      </c>
      <c r="GE12" s="8">
        <v>0</v>
      </c>
      <c r="GF12" s="8">
        <v>0</v>
      </c>
      <c r="GG12" s="8">
        <v>0</v>
      </c>
      <c r="GH12" s="8">
        <v>0</v>
      </c>
      <c r="GI12" s="8">
        <v>0</v>
      </c>
      <c r="GJ12" s="8">
        <v>0</v>
      </c>
      <c r="GK12" s="8">
        <v>0</v>
      </c>
      <c r="GL12" s="8">
        <v>0</v>
      </c>
      <c r="GM12" s="8">
        <v>0</v>
      </c>
      <c r="GN12" s="8">
        <v>0</v>
      </c>
      <c r="GO12" s="8">
        <v>0</v>
      </c>
      <c r="GP12" s="8">
        <v>0</v>
      </c>
      <c r="GQ12" s="8">
        <v>0</v>
      </c>
      <c r="GR12" s="8">
        <v>0</v>
      </c>
      <c r="GS12" s="8">
        <v>0</v>
      </c>
      <c r="GT12" s="8">
        <v>0</v>
      </c>
      <c r="GU12" s="8">
        <v>0</v>
      </c>
      <c r="GV12" s="8">
        <v>0</v>
      </c>
      <c r="GW12" s="8">
        <v>0</v>
      </c>
      <c r="GX12" s="8">
        <v>0</v>
      </c>
      <c r="GY12" s="8">
        <v>0</v>
      </c>
      <c r="GZ12" s="8">
        <v>0</v>
      </c>
      <c r="HA12" s="8">
        <v>0</v>
      </c>
      <c r="HB12" s="8">
        <v>0</v>
      </c>
      <c r="HC12" s="8">
        <v>0</v>
      </c>
      <c r="HD12" s="8">
        <v>0</v>
      </c>
      <c r="HE12" s="8">
        <v>0</v>
      </c>
      <c r="HF12" s="8">
        <v>0</v>
      </c>
      <c r="HG12" s="8">
        <v>0</v>
      </c>
    </row>
    <row r="13" spans="1:215" x14ac:dyDescent="0.3">
      <c r="A13" s="7">
        <v>12</v>
      </c>
      <c r="B13" s="7" t="s">
        <v>86</v>
      </c>
      <c r="C13" s="23" t="s">
        <v>120</v>
      </c>
      <c r="D13" s="7" t="s">
        <v>88</v>
      </c>
      <c r="E13" s="9">
        <f t="shared" si="0"/>
        <v>91.85</v>
      </c>
      <c r="F13" s="21">
        <f t="shared" si="1"/>
        <v>22.962499999999999</v>
      </c>
      <c r="G13" s="9">
        <f t="shared" si="2"/>
        <v>48.52</v>
      </c>
      <c r="H13" s="9">
        <f t="shared" si="3"/>
        <v>-2.1800000000000002</v>
      </c>
      <c r="I13" s="7">
        <f t="shared" si="4"/>
        <v>3</v>
      </c>
      <c r="J13" s="7">
        <f t="shared" si="5"/>
        <v>4</v>
      </c>
      <c r="K13" s="10">
        <f t="shared" si="6"/>
        <v>0.75</v>
      </c>
      <c r="L13" s="11">
        <f>('BSG Bot Results'!EY43)</f>
        <v>1139</v>
      </c>
      <c r="M13" s="12">
        <f>'BSG Bot Results'!FA43</f>
        <v>0.34240561896400351</v>
      </c>
      <c r="N13" s="12"/>
      <c r="P13" s="13" t="str" cm="1">
        <f t="array" ref="P13:HG13">TRANSPOSE('BSG Bot Results'!FB1:FB200)</f>
        <v xml:space="preserve">A2.01 W100 FT Draw 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-2.1800000000000002</v>
      </c>
      <c r="BD13" s="9">
        <v>1.7300000000000002</v>
      </c>
      <c r="BE13" s="9">
        <v>48.52</v>
      </c>
      <c r="BF13" s="9">
        <v>43.779999999999994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  <c r="DL13" s="8">
        <v>0</v>
      </c>
      <c r="DM13" s="8">
        <v>0</v>
      </c>
      <c r="DN13" s="8">
        <v>0</v>
      </c>
      <c r="DO13" s="8">
        <v>0</v>
      </c>
      <c r="DP13" s="8">
        <v>0</v>
      </c>
      <c r="DQ13" s="8">
        <v>0</v>
      </c>
      <c r="DR13" s="8">
        <v>0</v>
      </c>
      <c r="DS13" s="8">
        <v>0</v>
      </c>
      <c r="DT13" s="8">
        <v>0</v>
      </c>
      <c r="DU13" s="8">
        <v>0</v>
      </c>
      <c r="DV13" s="8">
        <v>0</v>
      </c>
      <c r="DW13" s="8">
        <v>0</v>
      </c>
      <c r="DX13" s="8">
        <v>0</v>
      </c>
      <c r="DY13" s="8">
        <v>0</v>
      </c>
      <c r="DZ13" s="8">
        <v>0</v>
      </c>
      <c r="EA13" s="8">
        <v>0</v>
      </c>
      <c r="EB13" s="8">
        <v>0</v>
      </c>
      <c r="EC13" s="8">
        <v>0</v>
      </c>
      <c r="ED13" s="8">
        <v>0</v>
      </c>
      <c r="EE13" s="8">
        <v>0</v>
      </c>
      <c r="EF13" s="8">
        <v>0</v>
      </c>
      <c r="EG13" s="8">
        <v>0</v>
      </c>
      <c r="EH13" s="8">
        <v>0</v>
      </c>
      <c r="EI13" s="8">
        <v>0</v>
      </c>
      <c r="EJ13" s="8">
        <v>0</v>
      </c>
      <c r="EK13" s="8">
        <v>0</v>
      </c>
      <c r="EL13" s="8">
        <v>0</v>
      </c>
      <c r="EM13" s="8">
        <v>0</v>
      </c>
      <c r="EN13" s="8">
        <v>0</v>
      </c>
      <c r="EO13" s="8">
        <v>0</v>
      </c>
      <c r="EP13" s="8">
        <v>0</v>
      </c>
      <c r="EQ13" s="8">
        <v>0</v>
      </c>
      <c r="ER13" s="8">
        <v>0</v>
      </c>
      <c r="ES13" s="8">
        <v>0</v>
      </c>
      <c r="ET13" s="8">
        <v>0</v>
      </c>
      <c r="EU13" s="8">
        <v>0</v>
      </c>
      <c r="EV13" s="8">
        <v>0</v>
      </c>
      <c r="EW13" s="8">
        <v>0</v>
      </c>
      <c r="EX13" s="8">
        <v>0</v>
      </c>
      <c r="EY13" s="8">
        <v>0</v>
      </c>
      <c r="EZ13" s="8">
        <v>0</v>
      </c>
      <c r="FA13" s="8">
        <v>0</v>
      </c>
      <c r="FB13" s="8">
        <v>0</v>
      </c>
      <c r="FC13" s="8">
        <v>0</v>
      </c>
      <c r="FD13" s="8">
        <v>0</v>
      </c>
      <c r="FE13" s="8">
        <v>0</v>
      </c>
      <c r="FF13" s="8">
        <v>0</v>
      </c>
      <c r="FG13" s="8">
        <v>0</v>
      </c>
      <c r="FH13" s="8">
        <v>0</v>
      </c>
      <c r="FI13" s="8">
        <v>0</v>
      </c>
      <c r="FJ13" s="8">
        <v>0</v>
      </c>
      <c r="FK13" s="8">
        <v>0</v>
      </c>
      <c r="FL13" s="8">
        <v>0</v>
      </c>
      <c r="FM13" s="8">
        <v>0</v>
      </c>
      <c r="FN13" s="8">
        <v>0</v>
      </c>
      <c r="FO13" s="8">
        <v>0</v>
      </c>
      <c r="FP13" s="8">
        <v>0</v>
      </c>
      <c r="FQ13" s="8">
        <v>0</v>
      </c>
      <c r="FR13" s="8">
        <v>0</v>
      </c>
      <c r="FS13" s="8">
        <v>0</v>
      </c>
      <c r="FT13" s="8">
        <v>0</v>
      </c>
      <c r="FU13" s="8">
        <v>0</v>
      </c>
      <c r="FV13" s="8">
        <v>0</v>
      </c>
      <c r="FW13" s="8">
        <v>0</v>
      </c>
      <c r="FX13" s="8">
        <v>0</v>
      </c>
      <c r="FY13" s="8">
        <v>0</v>
      </c>
      <c r="FZ13" s="8">
        <v>0</v>
      </c>
      <c r="GA13" s="8">
        <v>0</v>
      </c>
      <c r="GB13" s="8">
        <v>0</v>
      </c>
      <c r="GC13" s="8">
        <v>0</v>
      </c>
      <c r="GD13" s="8">
        <v>0</v>
      </c>
      <c r="GE13" s="8">
        <v>0</v>
      </c>
      <c r="GF13" s="8">
        <v>0</v>
      </c>
      <c r="GG13" s="8">
        <v>0</v>
      </c>
      <c r="GH13" s="8">
        <v>0</v>
      </c>
      <c r="GI13" s="8">
        <v>0</v>
      </c>
      <c r="GJ13" s="8">
        <v>0</v>
      </c>
      <c r="GK13" s="8">
        <v>0</v>
      </c>
      <c r="GL13" s="8">
        <v>0</v>
      </c>
      <c r="GM13" s="8">
        <v>0</v>
      </c>
      <c r="GN13" s="8">
        <v>0</v>
      </c>
      <c r="GO13" s="8">
        <v>0</v>
      </c>
      <c r="GP13" s="8">
        <v>0</v>
      </c>
      <c r="GQ13" s="8">
        <v>0</v>
      </c>
      <c r="GR13" s="8">
        <v>0</v>
      </c>
      <c r="GS13" s="8">
        <v>0</v>
      </c>
      <c r="GT13" s="8">
        <v>0</v>
      </c>
      <c r="GU13" s="8">
        <v>0</v>
      </c>
      <c r="GV13" s="8">
        <v>0</v>
      </c>
      <c r="GW13" s="8">
        <v>0</v>
      </c>
      <c r="GX13" s="8">
        <v>0</v>
      </c>
      <c r="GY13" s="8">
        <v>0</v>
      </c>
      <c r="GZ13" s="8">
        <v>0</v>
      </c>
      <c r="HA13" s="8">
        <v>0</v>
      </c>
      <c r="HB13" s="8">
        <v>0</v>
      </c>
      <c r="HC13" s="8">
        <v>0</v>
      </c>
      <c r="HD13" s="8">
        <v>0</v>
      </c>
      <c r="HE13" s="8">
        <v>0</v>
      </c>
      <c r="HF13" s="8">
        <v>0</v>
      </c>
      <c r="HG13" s="8">
        <v>0</v>
      </c>
    </row>
    <row r="14" spans="1:215" x14ac:dyDescent="0.3">
      <c r="A14" s="7">
        <v>13</v>
      </c>
      <c r="B14" s="7" t="s">
        <v>86</v>
      </c>
      <c r="C14" s="23" t="s">
        <v>121</v>
      </c>
      <c r="D14" s="7" t="s">
        <v>88</v>
      </c>
      <c r="E14" s="9">
        <f t="shared" si="0"/>
        <v>-2</v>
      </c>
      <c r="F14" s="21">
        <f t="shared" si="1"/>
        <v>-0.5</v>
      </c>
      <c r="G14" s="9">
        <f t="shared" si="2"/>
        <v>14.819999999999999</v>
      </c>
      <c r="H14" s="9">
        <f t="shared" si="3"/>
        <v>-13.8</v>
      </c>
      <c r="I14" s="7">
        <f t="shared" si="4"/>
        <v>2</v>
      </c>
      <c r="J14" s="7">
        <f t="shared" si="5"/>
        <v>4</v>
      </c>
      <c r="K14" s="10">
        <f t="shared" si="6"/>
        <v>0.5</v>
      </c>
      <c r="L14" s="11">
        <f>('BSG Bot Results'!FI43)</f>
        <v>254</v>
      </c>
      <c r="M14" s="12">
        <f>'BSG Bot Results'!FK43</f>
        <v>0.30314960629921262</v>
      </c>
      <c r="N14" s="12"/>
      <c r="P14" s="13" t="str" cm="1">
        <f t="array" ref="P14:HG14">TRANSPOSE('BSG Bot Results'!FL1:FL200)</f>
        <v>A2.02 W100 FT Draw Opp.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-13.8</v>
      </c>
      <c r="BD14" s="9">
        <v>-9.9199999999999982</v>
      </c>
      <c r="BE14" s="9">
        <v>14.819999999999999</v>
      </c>
      <c r="BF14" s="9">
        <v>6.9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0</v>
      </c>
      <c r="CM14" s="8">
        <v>0</v>
      </c>
      <c r="CN14" s="8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G14" s="8">
        <v>0</v>
      </c>
      <c r="DH14" s="8">
        <v>0</v>
      </c>
      <c r="DI14" s="8">
        <v>0</v>
      </c>
      <c r="DJ14" s="8">
        <v>0</v>
      </c>
      <c r="DK14" s="8">
        <v>0</v>
      </c>
      <c r="DL14" s="8">
        <v>0</v>
      </c>
      <c r="DM14" s="8">
        <v>0</v>
      </c>
      <c r="DN14" s="8">
        <v>0</v>
      </c>
      <c r="DO14" s="8">
        <v>0</v>
      </c>
      <c r="DP14" s="8">
        <v>0</v>
      </c>
      <c r="DQ14" s="8">
        <v>0</v>
      </c>
      <c r="DR14" s="8">
        <v>0</v>
      </c>
      <c r="DS14" s="8">
        <v>0</v>
      </c>
      <c r="DT14" s="8">
        <v>0</v>
      </c>
      <c r="DU14" s="8">
        <v>0</v>
      </c>
      <c r="DV14" s="8">
        <v>0</v>
      </c>
      <c r="DW14" s="8">
        <v>0</v>
      </c>
      <c r="DX14" s="8">
        <v>0</v>
      </c>
      <c r="DY14" s="8">
        <v>0</v>
      </c>
      <c r="DZ14" s="8">
        <v>0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0</v>
      </c>
      <c r="EH14" s="8">
        <v>0</v>
      </c>
      <c r="EI14" s="8">
        <v>0</v>
      </c>
      <c r="EJ14" s="8">
        <v>0</v>
      </c>
      <c r="EK14" s="8">
        <v>0</v>
      </c>
      <c r="EL14" s="8">
        <v>0</v>
      </c>
      <c r="EM14" s="8">
        <v>0</v>
      </c>
      <c r="EN14" s="8">
        <v>0</v>
      </c>
      <c r="EO14" s="8">
        <v>0</v>
      </c>
      <c r="EP14" s="8">
        <v>0</v>
      </c>
      <c r="EQ14" s="8">
        <v>0</v>
      </c>
      <c r="ER14" s="8">
        <v>0</v>
      </c>
      <c r="ES14" s="8">
        <v>0</v>
      </c>
      <c r="ET14" s="8">
        <v>0</v>
      </c>
      <c r="EU14" s="8">
        <v>0</v>
      </c>
      <c r="EV14" s="8">
        <v>0</v>
      </c>
      <c r="EW14" s="8">
        <v>0</v>
      </c>
      <c r="EX14" s="8">
        <v>0</v>
      </c>
      <c r="EY14" s="8">
        <v>0</v>
      </c>
      <c r="EZ14" s="8">
        <v>0</v>
      </c>
      <c r="FA14" s="8">
        <v>0</v>
      </c>
      <c r="FB14" s="8">
        <v>0</v>
      </c>
      <c r="FC14" s="8">
        <v>0</v>
      </c>
      <c r="FD14" s="8">
        <v>0</v>
      </c>
      <c r="FE14" s="8">
        <v>0</v>
      </c>
      <c r="FF14" s="8">
        <v>0</v>
      </c>
      <c r="FG14" s="8">
        <v>0</v>
      </c>
      <c r="FH14" s="8">
        <v>0</v>
      </c>
      <c r="FI14" s="8">
        <v>0</v>
      </c>
      <c r="FJ14" s="8">
        <v>0</v>
      </c>
      <c r="FK14" s="8">
        <v>0</v>
      </c>
      <c r="FL14" s="8">
        <v>0</v>
      </c>
      <c r="FM14" s="8">
        <v>0</v>
      </c>
      <c r="FN14" s="8">
        <v>0</v>
      </c>
      <c r="FO14" s="8">
        <v>0</v>
      </c>
      <c r="FP14" s="8">
        <v>0</v>
      </c>
      <c r="FQ14" s="8">
        <v>0</v>
      </c>
      <c r="FR14" s="8">
        <v>0</v>
      </c>
      <c r="FS14" s="8">
        <v>0</v>
      </c>
      <c r="FT14" s="8">
        <v>0</v>
      </c>
      <c r="FU14" s="8">
        <v>0</v>
      </c>
      <c r="FV14" s="8">
        <v>0</v>
      </c>
      <c r="FW14" s="8">
        <v>0</v>
      </c>
      <c r="FX14" s="8">
        <v>0</v>
      </c>
      <c r="FY14" s="8">
        <v>0</v>
      </c>
      <c r="FZ14" s="8">
        <v>0</v>
      </c>
      <c r="GA14" s="8">
        <v>0</v>
      </c>
      <c r="GB14" s="8">
        <v>0</v>
      </c>
      <c r="GC14" s="8">
        <v>0</v>
      </c>
      <c r="GD14" s="8">
        <v>0</v>
      </c>
      <c r="GE14" s="8">
        <v>0</v>
      </c>
      <c r="GF14" s="8">
        <v>0</v>
      </c>
      <c r="GG14" s="8">
        <v>0</v>
      </c>
      <c r="GH14" s="8">
        <v>0</v>
      </c>
      <c r="GI14" s="8">
        <v>0</v>
      </c>
      <c r="GJ14" s="8">
        <v>0</v>
      </c>
      <c r="GK14" s="8">
        <v>0</v>
      </c>
      <c r="GL14" s="8">
        <v>0</v>
      </c>
      <c r="GM14" s="8">
        <v>0</v>
      </c>
      <c r="GN14" s="8">
        <v>0</v>
      </c>
      <c r="GO14" s="8">
        <v>0</v>
      </c>
      <c r="GP14" s="8">
        <v>0</v>
      </c>
      <c r="GQ14" s="8">
        <v>0</v>
      </c>
      <c r="GR14" s="8">
        <v>0</v>
      </c>
      <c r="GS14" s="8">
        <v>0</v>
      </c>
      <c r="GT14" s="8">
        <v>0</v>
      </c>
      <c r="GU14" s="8">
        <v>0</v>
      </c>
      <c r="GV14" s="8">
        <v>0</v>
      </c>
      <c r="GW14" s="8">
        <v>0</v>
      </c>
      <c r="GX14" s="8">
        <v>0</v>
      </c>
      <c r="GY14" s="8">
        <v>0</v>
      </c>
      <c r="GZ14" s="8">
        <v>0</v>
      </c>
      <c r="HA14" s="8">
        <v>0</v>
      </c>
      <c r="HB14" s="8">
        <v>0</v>
      </c>
      <c r="HC14" s="8">
        <v>0</v>
      </c>
      <c r="HD14" s="8">
        <v>0</v>
      </c>
      <c r="HE14" s="8">
        <v>0</v>
      </c>
      <c r="HF14" s="8">
        <v>0</v>
      </c>
      <c r="HG14" s="8">
        <v>0</v>
      </c>
    </row>
    <row r="15" spans="1:215" x14ac:dyDescent="0.3">
      <c r="A15" s="7">
        <v>14</v>
      </c>
      <c r="B15" s="7" t="s">
        <v>86</v>
      </c>
      <c r="C15" s="23" t="s">
        <v>122</v>
      </c>
      <c r="D15" s="7" t="s">
        <v>88</v>
      </c>
      <c r="E15" s="9">
        <f t="shared" si="0"/>
        <v>43.49</v>
      </c>
      <c r="F15" s="21">
        <f t="shared" si="1"/>
        <v>10.8725</v>
      </c>
      <c r="G15" s="9">
        <f t="shared" si="2"/>
        <v>58.25</v>
      </c>
      <c r="H15" s="9">
        <f t="shared" si="3"/>
        <v>-21.56</v>
      </c>
      <c r="I15" s="7">
        <f t="shared" si="4"/>
        <v>2</v>
      </c>
      <c r="J15" s="7">
        <f t="shared" si="5"/>
        <v>4</v>
      </c>
      <c r="K15" s="10">
        <f t="shared" si="6"/>
        <v>0.5</v>
      </c>
      <c r="L15" s="11">
        <f>('BSG Bot Results'!FS43)</f>
        <v>652</v>
      </c>
      <c r="M15" s="12">
        <f>'BSG Bot Results'!FU43</f>
        <v>0.35429447852760737</v>
      </c>
      <c r="N15" s="12"/>
      <c r="P15" s="13" t="str" cm="1">
        <f t="array" ref="P15:HG15">TRANSPOSE('BSG Bot Results'!FV1:FV200)</f>
        <v>A2.03 W100 FT Draw 10m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-21.56</v>
      </c>
      <c r="BD15" s="9">
        <v>-3.370000000000001</v>
      </c>
      <c r="BE15" s="9">
        <v>58.25</v>
      </c>
      <c r="BF15" s="9">
        <v>10.170000000000002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8">
        <v>0</v>
      </c>
      <c r="CM15" s="8">
        <v>0</v>
      </c>
      <c r="CN15" s="8">
        <v>0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8">
        <v>0</v>
      </c>
      <c r="DA15" s="8">
        <v>0</v>
      </c>
      <c r="DB15" s="8">
        <v>0</v>
      </c>
      <c r="DC15" s="8">
        <v>0</v>
      </c>
      <c r="DD15" s="8">
        <v>0</v>
      </c>
      <c r="DE15" s="8">
        <v>0</v>
      </c>
      <c r="DF15" s="8">
        <v>0</v>
      </c>
      <c r="DG15" s="8">
        <v>0</v>
      </c>
      <c r="DH15" s="8">
        <v>0</v>
      </c>
      <c r="DI15" s="8">
        <v>0</v>
      </c>
      <c r="DJ15" s="8">
        <v>0</v>
      </c>
      <c r="DK15" s="8">
        <v>0</v>
      </c>
      <c r="DL15" s="8">
        <v>0</v>
      </c>
      <c r="DM15" s="8">
        <v>0</v>
      </c>
      <c r="DN15" s="8">
        <v>0</v>
      </c>
      <c r="DO15" s="8">
        <v>0</v>
      </c>
      <c r="DP15" s="8">
        <v>0</v>
      </c>
      <c r="DQ15" s="8">
        <v>0</v>
      </c>
      <c r="DR15" s="8">
        <v>0</v>
      </c>
      <c r="DS15" s="8">
        <v>0</v>
      </c>
      <c r="DT15" s="8">
        <v>0</v>
      </c>
      <c r="DU15" s="8">
        <v>0</v>
      </c>
      <c r="DV15" s="8">
        <v>0</v>
      </c>
      <c r="DW15" s="8">
        <v>0</v>
      </c>
      <c r="DX15" s="8">
        <v>0</v>
      </c>
      <c r="DY15" s="8">
        <v>0</v>
      </c>
      <c r="DZ15" s="8">
        <v>0</v>
      </c>
      <c r="EA15" s="8">
        <v>0</v>
      </c>
      <c r="EB15" s="8">
        <v>0</v>
      </c>
      <c r="EC15" s="8">
        <v>0</v>
      </c>
      <c r="ED15" s="8">
        <v>0</v>
      </c>
      <c r="EE15" s="8">
        <v>0</v>
      </c>
      <c r="EF15" s="8">
        <v>0</v>
      </c>
      <c r="EG15" s="8">
        <v>0</v>
      </c>
      <c r="EH15" s="8">
        <v>0</v>
      </c>
      <c r="EI15" s="8">
        <v>0</v>
      </c>
      <c r="EJ15" s="8">
        <v>0</v>
      </c>
      <c r="EK15" s="8">
        <v>0</v>
      </c>
      <c r="EL15" s="8">
        <v>0</v>
      </c>
      <c r="EM15" s="8">
        <v>0</v>
      </c>
      <c r="EN15" s="8">
        <v>0</v>
      </c>
      <c r="EO15" s="8">
        <v>0</v>
      </c>
      <c r="EP15" s="8">
        <v>0</v>
      </c>
      <c r="EQ15" s="8">
        <v>0</v>
      </c>
      <c r="ER15" s="8">
        <v>0</v>
      </c>
      <c r="ES15" s="8">
        <v>0</v>
      </c>
      <c r="ET15" s="8">
        <v>0</v>
      </c>
      <c r="EU15" s="8">
        <v>0</v>
      </c>
      <c r="EV15" s="8">
        <v>0</v>
      </c>
      <c r="EW15" s="8">
        <v>0</v>
      </c>
      <c r="EX15" s="8">
        <v>0</v>
      </c>
      <c r="EY15" s="8">
        <v>0</v>
      </c>
      <c r="EZ15" s="8">
        <v>0</v>
      </c>
      <c r="FA15" s="8">
        <v>0</v>
      </c>
      <c r="FB15" s="8">
        <v>0</v>
      </c>
      <c r="FC15" s="8">
        <v>0</v>
      </c>
      <c r="FD15" s="8">
        <v>0</v>
      </c>
      <c r="FE15" s="8">
        <v>0</v>
      </c>
      <c r="FF15" s="8">
        <v>0</v>
      </c>
      <c r="FG15" s="8">
        <v>0</v>
      </c>
      <c r="FH15" s="8">
        <v>0</v>
      </c>
      <c r="FI15" s="8">
        <v>0</v>
      </c>
      <c r="FJ15" s="8">
        <v>0</v>
      </c>
      <c r="FK15" s="8">
        <v>0</v>
      </c>
      <c r="FL15" s="8">
        <v>0</v>
      </c>
      <c r="FM15" s="8">
        <v>0</v>
      </c>
      <c r="FN15" s="8">
        <v>0</v>
      </c>
      <c r="FO15" s="8">
        <v>0</v>
      </c>
      <c r="FP15" s="8">
        <v>0</v>
      </c>
      <c r="FQ15" s="8">
        <v>0</v>
      </c>
      <c r="FR15" s="8">
        <v>0</v>
      </c>
      <c r="FS15" s="8">
        <v>0</v>
      </c>
      <c r="FT15" s="8">
        <v>0</v>
      </c>
      <c r="FU15" s="8">
        <v>0</v>
      </c>
      <c r="FV15" s="8">
        <v>0</v>
      </c>
      <c r="FW15" s="8">
        <v>0</v>
      </c>
      <c r="FX15" s="8">
        <v>0</v>
      </c>
      <c r="FY15" s="8">
        <v>0</v>
      </c>
      <c r="FZ15" s="8">
        <v>0</v>
      </c>
      <c r="GA15" s="8">
        <v>0</v>
      </c>
      <c r="GB15" s="8">
        <v>0</v>
      </c>
      <c r="GC15" s="8">
        <v>0</v>
      </c>
      <c r="GD15" s="8">
        <v>0</v>
      </c>
      <c r="GE15" s="8">
        <v>0</v>
      </c>
      <c r="GF15" s="8">
        <v>0</v>
      </c>
      <c r="GG15" s="8">
        <v>0</v>
      </c>
      <c r="GH15" s="8">
        <v>0</v>
      </c>
      <c r="GI15" s="8">
        <v>0</v>
      </c>
      <c r="GJ15" s="8">
        <v>0</v>
      </c>
      <c r="GK15" s="8">
        <v>0</v>
      </c>
      <c r="GL15" s="8">
        <v>0</v>
      </c>
      <c r="GM15" s="8">
        <v>0</v>
      </c>
      <c r="GN15" s="8">
        <v>0</v>
      </c>
      <c r="GO15" s="8">
        <v>0</v>
      </c>
      <c r="GP15" s="8">
        <v>0</v>
      </c>
      <c r="GQ15" s="8">
        <v>0</v>
      </c>
      <c r="GR15" s="8">
        <v>0</v>
      </c>
      <c r="GS15" s="8">
        <v>0</v>
      </c>
      <c r="GT15" s="8">
        <v>0</v>
      </c>
      <c r="GU15" s="8">
        <v>0</v>
      </c>
      <c r="GV15" s="8">
        <v>0</v>
      </c>
      <c r="GW15" s="8">
        <v>0</v>
      </c>
      <c r="GX15" s="8">
        <v>0</v>
      </c>
      <c r="GY15" s="8">
        <v>0</v>
      </c>
      <c r="GZ15" s="8">
        <v>0</v>
      </c>
      <c r="HA15" s="8">
        <v>0</v>
      </c>
      <c r="HB15" s="8">
        <v>0</v>
      </c>
      <c r="HC15" s="8">
        <v>0</v>
      </c>
      <c r="HD15" s="8">
        <v>0</v>
      </c>
      <c r="HE15" s="8">
        <v>0</v>
      </c>
      <c r="HF15" s="8">
        <v>0</v>
      </c>
      <c r="HG15" s="8">
        <v>0</v>
      </c>
    </row>
    <row r="16" spans="1:215" x14ac:dyDescent="0.3">
      <c r="A16" s="7">
        <v>15</v>
      </c>
      <c r="B16" s="7" t="s">
        <v>86</v>
      </c>
      <c r="C16" s="13" t="s">
        <v>123</v>
      </c>
      <c r="D16" s="7" t="s">
        <v>88</v>
      </c>
      <c r="E16" s="9">
        <f t="shared" si="0"/>
        <v>0.83999999999999853</v>
      </c>
      <c r="F16" s="21">
        <f t="shared" si="1"/>
        <v>0.20999999999999963</v>
      </c>
      <c r="G16" s="9">
        <f t="shared" si="2"/>
        <v>36.78</v>
      </c>
      <c r="H16" s="9">
        <f t="shared" si="3"/>
        <v>-28.58</v>
      </c>
      <c r="I16" s="7">
        <f t="shared" si="4"/>
        <v>2</v>
      </c>
      <c r="J16" s="7">
        <f t="shared" si="5"/>
        <v>4</v>
      </c>
      <c r="K16" s="10">
        <f t="shared" si="6"/>
        <v>0.5</v>
      </c>
      <c r="L16" s="11">
        <f>('BSG Bot Results'!GC43)</f>
        <v>652</v>
      </c>
      <c r="M16" s="12">
        <f>'BSG Bot Results'!GE43</f>
        <v>0.41871165644171782</v>
      </c>
      <c r="N16" s="12"/>
      <c r="P16" s="13" t="str" cm="1">
        <f t="array" ref="P16:HG16">TRANSPOSE('BSG Bot Results'!GF1:GF200)</f>
        <v>A2.04 W100 FT Draw 10m H@80m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-28.58</v>
      </c>
      <c r="BD16" s="9">
        <v>-10.230000000000004</v>
      </c>
      <c r="BE16" s="9">
        <v>36.78</v>
      </c>
      <c r="BF16" s="9">
        <v>2.8699999999999997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0</v>
      </c>
      <c r="DD16" s="8">
        <v>0</v>
      </c>
      <c r="DE16" s="8">
        <v>0</v>
      </c>
      <c r="DF16" s="8">
        <v>0</v>
      </c>
      <c r="DG16" s="8">
        <v>0</v>
      </c>
      <c r="DH16" s="8">
        <v>0</v>
      </c>
      <c r="DI16" s="8">
        <v>0</v>
      </c>
      <c r="DJ16" s="8">
        <v>0</v>
      </c>
      <c r="DK16" s="8">
        <v>0</v>
      </c>
      <c r="DL16" s="8">
        <v>0</v>
      </c>
      <c r="DM16" s="8">
        <v>0</v>
      </c>
      <c r="DN16" s="8">
        <v>0</v>
      </c>
      <c r="DO16" s="8">
        <v>0</v>
      </c>
      <c r="DP16" s="8">
        <v>0</v>
      </c>
      <c r="DQ16" s="8">
        <v>0</v>
      </c>
      <c r="DR16" s="8">
        <v>0</v>
      </c>
      <c r="DS16" s="8">
        <v>0</v>
      </c>
      <c r="DT16" s="8">
        <v>0</v>
      </c>
      <c r="DU16" s="8">
        <v>0</v>
      </c>
      <c r="DV16" s="8">
        <v>0</v>
      </c>
      <c r="DW16" s="8">
        <v>0</v>
      </c>
      <c r="DX16" s="8">
        <v>0</v>
      </c>
      <c r="DY16" s="8">
        <v>0</v>
      </c>
      <c r="DZ16" s="8">
        <v>0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0</v>
      </c>
      <c r="EH16" s="8">
        <v>0</v>
      </c>
      <c r="EI16" s="8">
        <v>0</v>
      </c>
      <c r="EJ16" s="8">
        <v>0</v>
      </c>
      <c r="EK16" s="8">
        <v>0</v>
      </c>
      <c r="EL16" s="8">
        <v>0</v>
      </c>
      <c r="EM16" s="8">
        <v>0</v>
      </c>
      <c r="EN16" s="8">
        <v>0</v>
      </c>
      <c r="EO16" s="8">
        <v>0</v>
      </c>
      <c r="EP16" s="8">
        <v>0</v>
      </c>
      <c r="EQ16" s="8">
        <v>0</v>
      </c>
      <c r="ER16" s="8">
        <v>0</v>
      </c>
      <c r="ES16" s="8">
        <v>0</v>
      </c>
      <c r="ET16" s="8">
        <v>0</v>
      </c>
      <c r="EU16" s="8">
        <v>0</v>
      </c>
      <c r="EV16" s="8">
        <v>0</v>
      </c>
      <c r="EW16" s="8">
        <v>0</v>
      </c>
      <c r="EX16" s="8">
        <v>0</v>
      </c>
      <c r="EY16" s="8">
        <v>0</v>
      </c>
      <c r="EZ16" s="8">
        <v>0</v>
      </c>
      <c r="FA16" s="8">
        <v>0</v>
      </c>
      <c r="FB16" s="8">
        <v>0</v>
      </c>
      <c r="FC16" s="8">
        <v>0</v>
      </c>
      <c r="FD16" s="8">
        <v>0</v>
      </c>
      <c r="FE16" s="8">
        <v>0</v>
      </c>
      <c r="FF16" s="8">
        <v>0</v>
      </c>
      <c r="FG16" s="8">
        <v>0</v>
      </c>
      <c r="FH16" s="8">
        <v>0</v>
      </c>
      <c r="FI16" s="8">
        <v>0</v>
      </c>
      <c r="FJ16" s="8">
        <v>0</v>
      </c>
      <c r="FK16" s="8">
        <v>0</v>
      </c>
      <c r="FL16" s="8">
        <v>0</v>
      </c>
      <c r="FM16" s="8">
        <v>0</v>
      </c>
      <c r="FN16" s="8">
        <v>0</v>
      </c>
      <c r="FO16" s="8">
        <v>0</v>
      </c>
      <c r="FP16" s="8">
        <v>0</v>
      </c>
      <c r="FQ16" s="8">
        <v>0</v>
      </c>
      <c r="FR16" s="8">
        <v>0</v>
      </c>
      <c r="FS16" s="8">
        <v>0</v>
      </c>
      <c r="FT16" s="8">
        <v>0</v>
      </c>
      <c r="FU16" s="8">
        <v>0</v>
      </c>
      <c r="FV16" s="8">
        <v>0</v>
      </c>
      <c r="FW16" s="8">
        <v>0</v>
      </c>
      <c r="FX16" s="8">
        <v>0</v>
      </c>
      <c r="FY16" s="8">
        <v>0</v>
      </c>
      <c r="FZ16" s="8">
        <v>0</v>
      </c>
      <c r="GA16" s="8">
        <v>0</v>
      </c>
      <c r="GB16" s="8">
        <v>0</v>
      </c>
      <c r="GC16" s="8">
        <v>0</v>
      </c>
      <c r="GD16" s="8">
        <v>0</v>
      </c>
      <c r="GE16" s="8">
        <v>0</v>
      </c>
      <c r="GF16" s="8">
        <v>0</v>
      </c>
      <c r="GG16" s="8">
        <v>0</v>
      </c>
      <c r="GH16" s="8">
        <v>0</v>
      </c>
      <c r="GI16" s="8">
        <v>0</v>
      </c>
      <c r="GJ16" s="8">
        <v>0</v>
      </c>
      <c r="GK16" s="8">
        <v>0</v>
      </c>
      <c r="GL16" s="8">
        <v>0</v>
      </c>
      <c r="GM16" s="8">
        <v>0</v>
      </c>
      <c r="GN16" s="8">
        <v>0</v>
      </c>
      <c r="GO16" s="8">
        <v>0</v>
      </c>
      <c r="GP16" s="8">
        <v>0</v>
      </c>
      <c r="GQ16" s="8">
        <v>0</v>
      </c>
      <c r="GR16" s="8">
        <v>0</v>
      </c>
      <c r="GS16" s="8">
        <v>0</v>
      </c>
      <c r="GT16" s="8">
        <v>0</v>
      </c>
      <c r="GU16" s="8">
        <v>0</v>
      </c>
      <c r="GV16" s="8">
        <v>0</v>
      </c>
      <c r="GW16" s="8">
        <v>0</v>
      </c>
      <c r="GX16" s="8">
        <v>0</v>
      </c>
      <c r="GY16" s="8">
        <v>0</v>
      </c>
      <c r="GZ16" s="8">
        <v>0</v>
      </c>
      <c r="HA16" s="8">
        <v>0</v>
      </c>
      <c r="HB16" s="8">
        <v>0</v>
      </c>
      <c r="HC16" s="8">
        <v>0</v>
      </c>
      <c r="HD16" s="8">
        <v>0</v>
      </c>
      <c r="HE16" s="8">
        <v>0</v>
      </c>
      <c r="HF16" s="8">
        <v>0</v>
      </c>
      <c r="HG16" s="8">
        <v>0</v>
      </c>
    </row>
    <row r="17" spans="1:216" x14ac:dyDescent="0.3">
      <c r="A17" s="7">
        <v>16</v>
      </c>
      <c r="B17" s="7" t="s">
        <v>86</v>
      </c>
      <c r="C17" s="13" t="s">
        <v>125</v>
      </c>
      <c r="D17" s="7" t="s">
        <v>88</v>
      </c>
      <c r="E17" s="9">
        <f t="shared" si="0"/>
        <v>-9.4400000000000013</v>
      </c>
      <c r="F17" s="21">
        <f t="shared" si="1"/>
        <v>-2.3600000000000003</v>
      </c>
      <c r="G17" s="9">
        <f t="shared" si="2"/>
        <v>47.449999999999996</v>
      </c>
      <c r="H17" s="9">
        <f t="shared" si="3"/>
        <v>-25.13</v>
      </c>
      <c r="I17" s="7">
        <f t="shared" si="4"/>
        <v>1</v>
      </c>
      <c r="J17" s="7">
        <f t="shared" si="5"/>
        <v>4</v>
      </c>
      <c r="K17" s="10">
        <f t="shared" si="6"/>
        <v>0.25</v>
      </c>
      <c r="L17" s="11">
        <f>('BSG Bot Results'!GM43)</f>
        <v>652</v>
      </c>
      <c r="M17" s="12">
        <f>'BSG Bot Results'!GO43</f>
        <v>0.41564417177914109</v>
      </c>
      <c r="N17" s="12"/>
      <c r="P17" s="13" t="str" cm="1">
        <f t="array" ref="P17:HG17">TRANSPOSE('BSG Bot Results'!GP1:GP200)</f>
        <v>A2.05 W100 FT Draw 10m H@1.5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-25.13</v>
      </c>
      <c r="BD17" s="9">
        <v>-17.099999999999998</v>
      </c>
      <c r="BE17" s="9">
        <v>47.449999999999996</v>
      </c>
      <c r="BF17" s="9">
        <v>-14.66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8">
        <v>0</v>
      </c>
      <c r="CM17" s="8">
        <v>0</v>
      </c>
      <c r="CN17" s="8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8">
        <v>0</v>
      </c>
      <c r="DB17" s="8">
        <v>0</v>
      </c>
      <c r="DC17" s="8">
        <v>0</v>
      </c>
      <c r="DD17" s="8">
        <v>0</v>
      </c>
      <c r="DE17" s="8">
        <v>0</v>
      </c>
      <c r="DF17" s="8">
        <v>0</v>
      </c>
      <c r="DG17" s="8">
        <v>0</v>
      </c>
      <c r="DH17" s="8">
        <v>0</v>
      </c>
      <c r="DI17" s="8">
        <v>0</v>
      </c>
      <c r="DJ17" s="8">
        <v>0</v>
      </c>
      <c r="DK17" s="8">
        <v>0</v>
      </c>
      <c r="DL17" s="8">
        <v>0</v>
      </c>
      <c r="DM17" s="8">
        <v>0</v>
      </c>
      <c r="DN17" s="8">
        <v>0</v>
      </c>
      <c r="DO17" s="8">
        <v>0</v>
      </c>
      <c r="DP17" s="8">
        <v>0</v>
      </c>
      <c r="DQ17" s="8">
        <v>0</v>
      </c>
      <c r="DR17" s="8">
        <v>0</v>
      </c>
      <c r="DS17" s="8">
        <v>0</v>
      </c>
      <c r="DT17" s="8">
        <v>0</v>
      </c>
      <c r="DU17" s="8">
        <v>0</v>
      </c>
      <c r="DV17" s="8">
        <v>0</v>
      </c>
      <c r="DW17" s="8">
        <v>0</v>
      </c>
      <c r="DX17" s="8">
        <v>0</v>
      </c>
      <c r="DY17" s="8">
        <v>0</v>
      </c>
      <c r="DZ17" s="8">
        <v>0</v>
      </c>
      <c r="EA17" s="8">
        <v>0</v>
      </c>
      <c r="EB17" s="8">
        <v>0</v>
      </c>
      <c r="EC17" s="8">
        <v>0</v>
      </c>
      <c r="ED17" s="8">
        <v>0</v>
      </c>
      <c r="EE17" s="8">
        <v>0</v>
      </c>
      <c r="EF17" s="8">
        <v>0</v>
      </c>
      <c r="EG17" s="8">
        <v>0</v>
      </c>
      <c r="EH17" s="8">
        <v>0</v>
      </c>
      <c r="EI17" s="8">
        <v>0</v>
      </c>
      <c r="EJ17" s="8">
        <v>0</v>
      </c>
      <c r="EK17" s="8">
        <v>0</v>
      </c>
      <c r="EL17" s="8">
        <v>0</v>
      </c>
      <c r="EM17" s="8">
        <v>0</v>
      </c>
      <c r="EN17" s="8">
        <v>0</v>
      </c>
      <c r="EO17" s="8">
        <v>0</v>
      </c>
      <c r="EP17" s="8">
        <v>0</v>
      </c>
      <c r="EQ17" s="8">
        <v>0</v>
      </c>
      <c r="ER17" s="8">
        <v>0</v>
      </c>
      <c r="ES17" s="8">
        <v>0</v>
      </c>
      <c r="ET17" s="8">
        <v>0</v>
      </c>
      <c r="EU17" s="8">
        <v>0</v>
      </c>
      <c r="EV17" s="8">
        <v>0</v>
      </c>
      <c r="EW17" s="8">
        <v>0</v>
      </c>
      <c r="EX17" s="8">
        <v>0</v>
      </c>
      <c r="EY17" s="8">
        <v>0</v>
      </c>
      <c r="EZ17" s="8">
        <v>0</v>
      </c>
      <c r="FA17" s="8">
        <v>0</v>
      </c>
      <c r="FB17" s="8">
        <v>0</v>
      </c>
      <c r="FC17" s="8">
        <v>0</v>
      </c>
      <c r="FD17" s="8">
        <v>0</v>
      </c>
      <c r="FE17" s="8">
        <v>0</v>
      </c>
      <c r="FF17" s="8">
        <v>0</v>
      </c>
      <c r="FG17" s="8">
        <v>0</v>
      </c>
      <c r="FH17" s="8">
        <v>0</v>
      </c>
      <c r="FI17" s="8">
        <v>0</v>
      </c>
      <c r="FJ17" s="8">
        <v>0</v>
      </c>
      <c r="FK17" s="8">
        <v>0</v>
      </c>
      <c r="FL17" s="8">
        <v>0</v>
      </c>
      <c r="FM17" s="8">
        <v>0</v>
      </c>
      <c r="FN17" s="8">
        <v>0</v>
      </c>
      <c r="FO17" s="8">
        <v>0</v>
      </c>
      <c r="FP17" s="8">
        <v>0</v>
      </c>
      <c r="FQ17" s="8">
        <v>0</v>
      </c>
      <c r="FR17" s="8">
        <v>0</v>
      </c>
      <c r="FS17" s="8">
        <v>0</v>
      </c>
      <c r="FT17" s="8">
        <v>0</v>
      </c>
      <c r="FU17" s="8">
        <v>0</v>
      </c>
      <c r="FV17" s="8">
        <v>0</v>
      </c>
      <c r="FW17" s="8">
        <v>0</v>
      </c>
      <c r="FX17" s="8">
        <v>0</v>
      </c>
      <c r="FY17" s="8">
        <v>0</v>
      </c>
      <c r="FZ17" s="8">
        <v>0</v>
      </c>
      <c r="GA17" s="8">
        <v>0</v>
      </c>
      <c r="GB17" s="8">
        <v>0</v>
      </c>
      <c r="GC17" s="8">
        <v>0</v>
      </c>
      <c r="GD17" s="8">
        <v>0</v>
      </c>
      <c r="GE17" s="8">
        <v>0</v>
      </c>
      <c r="GF17" s="8">
        <v>0</v>
      </c>
      <c r="GG17" s="8">
        <v>0</v>
      </c>
      <c r="GH17" s="8">
        <v>0</v>
      </c>
      <c r="GI17" s="8">
        <v>0</v>
      </c>
      <c r="GJ17" s="8">
        <v>0</v>
      </c>
      <c r="GK17" s="8">
        <v>0</v>
      </c>
      <c r="GL17" s="8">
        <v>0</v>
      </c>
      <c r="GM17" s="8">
        <v>0</v>
      </c>
      <c r="GN17" s="8">
        <v>0</v>
      </c>
      <c r="GO17" s="8">
        <v>0</v>
      </c>
      <c r="GP17" s="8">
        <v>0</v>
      </c>
      <c r="GQ17" s="8">
        <v>0</v>
      </c>
      <c r="GR17" s="8">
        <v>0</v>
      </c>
      <c r="GS17" s="8">
        <v>0</v>
      </c>
      <c r="GT17" s="8">
        <v>0</v>
      </c>
      <c r="GU17" s="8">
        <v>0</v>
      </c>
      <c r="GV17" s="8">
        <v>0</v>
      </c>
      <c r="GW17" s="8">
        <v>0</v>
      </c>
      <c r="GX17" s="8">
        <v>0</v>
      </c>
      <c r="GY17" s="8">
        <v>0</v>
      </c>
      <c r="GZ17" s="8">
        <v>0</v>
      </c>
      <c r="HA17" s="8">
        <v>0</v>
      </c>
      <c r="HB17" s="8">
        <v>0</v>
      </c>
      <c r="HC17" s="8">
        <v>0</v>
      </c>
      <c r="HD17" s="8">
        <v>0</v>
      </c>
      <c r="HE17" s="8">
        <v>0</v>
      </c>
      <c r="HF17" s="8">
        <v>0</v>
      </c>
      <c r="HG17" s="8">
        <v>0</v>
      </c>
    </row>
    <row r="18" spans="1:216" x14ac:dyDescent="0.3">
      <c r="A18" s="7">
        <v>17</v>
      </c>
      <c r="B18" s="7" t="s">
        <v>86</v>
      </c>
      <c r="C18" s="13" t="s">
        <v>126</v>
      </c>
      <c r="D18" s="7" t="s">
        <v>88</v>
      </c>
      <c r="E18" s="9">
        <f t="shared" si="0"/>
        <v>60.694500000000005</v>
      </c>
      <c r="F18" s="21">
        <f t="shared" si="1"/>
        <v>6.7438333333333338</v>
      </c>
      <c r="G18" s="9">
        <f t="shared" si="2"/>
        <v>27.677000000000007</v>
      </c>
      <c r="H18" s="9">
        <f t="shared" si="3"/>
        <v>-14.326000000000001</v>
      </c>
      <c r="I18" s="7">
        <f t="shared" si="4"/>
        <v>5</v>
      </c>
      <c r="J18" s="7">
        <f t="shared" si="5"/>
        <v>9</v>
      </c>
      <c r="K18" s="10">
        <f t="shared" si="6"/>
        <v>0.55555555555555558</v>
      </c>
      <c r="L18" s="11">
        <f>('BSG Bot Results'!Y43)</f>
        <v>1490</v>
      </c>
      <c r="M18" s="12">
        <f>'BSG Bot Results'!AA43</f>
        <v>0.47583892617449663</v>
      </c>
      <c r="N18" s="12"/>
      <c r="P18" s="13" t="str" cm="1">
        <f t="array" ref="P18:HH18">TRANSPOSE('BSG Bot Results'!AB1:AB201)</f>
        <v>A2.4.3 W100 FT Draw 10m H@1.5 (3t older bot)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18.4955</v>
      </c>
      <c r="AY18" s="9">
        <v>18.4925</v>
      </c>
      <c r="AZ18" s="9">
        <v>1.9774999999999991</v>
      </c>
      <c r="BA18" s="9">
        <v>18.244000000000007</v>
      </c>
      <c r="BB18" s="9">
        <v>-0.74950000000000472</v>
      </c>
      <c r="BC18" s="9">
        <v>-7.491500000000002</v>
      </c>
      <c r="BD18" s="9">
        <v>-14.326000000000001</v>
      </c>
      <c r="BE18" s="9">
        <v>27.677000000000007</v>
      </c>
      <c r="BF18" s="9">
        <v>-1.625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0</v>
      </c>
      <c r="CM18" s="8">
        <v>0</v>
      </c>
      <c r="CN18" s="8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G18" s="8">
        <v>0</v>
      </c>
      <c r="DH18" s="8">
        <v>0</v>
      </c>
      <c r="DI18" s="8">
        <v>0</v>
      </c>
      <c r="DJ18" s="8">
        <v>0</v>
      </c>
      <c r="DK18" s="8">
        <v>0</v>
      </c>
      <c r="DL18" s="8">
        <v>0</v>
      </c>
      <c r="DM18" s="8">
        <v>0</v>
      </c>
      <c r="DN18" s="8">
        <v>0</v>
      </c>
      <c r="DO18" s="8">
        <v>0</v>
      </c>
      <c r="DP18" s="8">
        <v>0</v>
      </c>
      <c r="DQ18" s="8">
        <v>0</v>
      </c>
      <c r="DR18" s="8">
        <v>0</v>
      </c>
      <c r="DS18" s="8">
        <v>0</v>
      </c>
      <c r="DT18" s="8">
        <v>0</v>
      </c>
      <c r="DU18" s="8">
        <v>0</v>
      </c>
      <c r="DV18" s="8">
        <v>0</v>
      </c>
      <c r="DW18" s="8">
        <v>0</v>
      </c>
      <c r="DX18" s="8">
        <v>0</v>
      </c>
      <c r="DY18" s="8">
        <v>0</v>
      </c>
      <c r="DZ18" s="8">
        <v>0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0</v>
      </c>
      <c r="EH18" s="8">
        <v>0</v>
      </c>
      <c r="EI18" s="8">
        <v>0</v>
      </c>
      <c r="EJ18" s="8">
        <v>0</v>
      </c>
      <c r="EK18" s="8">
        <v>0</v>
      </c>
      <c r="EL18" s="8">
        <v>0</v>
      </c>
      <c r="EM18" s="8">
        <v>0</v>
      </c>
      <c r="EN18" s="8">
        <v>0</v>
      </c>
      <c r="EO18" s="8">
        <v>0</v>
      </c>
      <c r="EP18" s="8">
        <v>0</v>
      </c>
      <c r="EQ18" s="8">
        <v>0</v>
      </c>
      <c r="ER18" s="8">
        <v>0</v>
      </c>
      <c r="ES18" s="8">
        <v>0</v>
      </c>
      <c r="ET18" s="8">
        <v>0</v>
      </c>
      <c r="EU18" s="8">
        <v>0</v>
      </c>
      <c r="EV18" s="8">
        <v>0</v>
      </c>
      <c r="EW18" s="8">
        <v>0</v>
      </c>
      <c r="EX18" s="8">
        <v>0</v>
      </c>
      <c r="EY18" s="8">
        <v>0</v>
      </c>
      <c r="EZ18" s="8">
        <v>0</v>
      </c>
      <c r="FA18" s="8">
        <v>0</v>
      </c>
      <c r="FB18" s="8">
        <v>0</v>
      </c>
      <c r="FC18" s="8">
        <v>0</v>
      </c>
      <c r="FD18" s="8">
        <v>0</v>
      </c>
      <c r="FE18" s="8">
        <v>0</v>
      </c>
      <c r="FF18" s="8">
        <v>0</v>
      </c>
      <c r="FG18" s="8">
        <v>0</v>
      </c>
      <c r="FH18" s="8">
        <v>0</v>
      </c>
      <c r="FI18" s="8">
        <v>0</v>
      </c>
      <c r="FJ18" s="8">
        <v>0</v>
      </c>
      <c r="FK18" s="8">
        <v>0</v>
      </c>
      <c r="FL18" s="8">
        <v>0</v>
      </c>
      <c r="FM18" s="8">
        <v>0</v>
      </c>
      <c r="FN18" s="8">
        <v>0</v>
      </c>
      <c r="FO18" s="8">
        <v>0</v>
      </c>
      <c r="FP18" s="8">
        <v>0</v>
      </c>
      <c r="FQ18" s="8">
        <v>0</v>
      </c>
      <c r="FR18" s="8">
        <v>0</v>
      </c>
      <c r="FS18" s="8">
        <v>0</v>
      </c>
      <c r="FT18" s="8">
        <v>0</v>
      </c>
      <c r="FU18" s="8">
        <v>0</v>
      </c>
      <c r="FV18" s="8">
        <v>0</v>
      </c>
      <c r="FW18" s="8">
        <v>0</v>
      </c>
      <c r="FX18" s="8">
        <v>0</v>
      </c>
      <c r="FY18" s="8">
        <v>0</v>
      </c>
      <c r="FZ18" s="8">
        <v>0</v>
      </c>
      <c r="GA18" s="8">
        <v>0</v>
      </c>
      <c r="GB18" s="8">
        <v>0</v>
      </c>
      <c r="GC18" s="8">
        <v>0</v>
      </c>
      <c r="GD18" s="8">
        <v>0</v>
      </c>
      <c r="GE18" s="8">
        <v>0</v>
      </c>
      <c r="GF18" s="8">
        <v>0</v>
      </c>
      <c r="GG18" s="8">
        <v>0</v>
      </c>
      <c r="GH18" s="8">
        <v>0</v>
      </c>
      <c r="GI18" s="8">
        <v>0</v>
      </c>
      <c r="GJ18" s="8">
        <v>0</v>
      </c>
      <c r="GK18" s="8">
        <v>0</v>
      </c>
      <c r="GL18" s="8">
        <v>0</v>
      </c>
      <c r="GM18" s="8">
        <v>0</v>
      </c>
      <c r="GN18" s="8">
        <v>0</v>
      </c>
      <c r="GO18" s="8">
        <v>0</v>
      </c>
      <c r="GP18" s="8">
        <v>0</v>
      </c>
      <c r="GQ18" s="8">
        <v>0</v>
      </c>
      <c r="GR18" s="8">
        <v>0</v>
      </c>
      <c r="GS18" s="8">
        <v>0</v>
      </c>
      <c r="GT18" s="8">
        <v>0</v>
      </c>
      <c r="GU18" s="8">
        <v>0</v>
      </c>
      <c r="GV18" s="8">
        <v>0</v>
      </c>
      <c r="GW18" s="8">
        <v>0</v>
      </c>
      <c r="GX18" s="8">
        <v>0</v>
      </c>
      <c r="GY18" s="8">
        <v>0</v>
      </c>
      <c r="GZ18" s="8">
        <v>0</v>
      </c>
      <c r="HA18" s="8">
        <v>0</v>
      </c>
      <c r="HB18" s="8">
        <v>0</v>
      </c>
      <c r="HC18" s="8">
        <v>0</v>
      </c>
      <c r="HD18" s="8">
        <v>0</v>
      </c>
      <c r="HE18" s="8">
        <v>0</v>
      </c>
      <c r="HF18" s="8">
        <v>0</v>
      </c>
      <c r="HG18" s="8">
        <v>0</v>
      </c>
      <c r="HH18" s="8">
        <v>0</v>
      </c>
    </row>
    <row r="19" spans="1:216" x14ac:dyDescent="0.3">
      <c r="A19" s="7">
        <v>18</v>
      </c>
      <c r="B19" s="7" t="s">
        <v>86</v>
      </c>
      <c r="C19" s="23" t="s">
        <v>127</v>
      </c>
      <c r="D19" s="7" t="s">
        <v>88</v>
      </c>
      <c r="E19" s="9">
        <f t="shared" si="0"/>
        <v>65.95</v>
      </c>
      <c r="F19" s="21">
        <f t="shared" si="1"/>
        <v>16.487500000000001</v>
      </c>
      <c r="G19" s="9">
        <f t="shared" si="2"/>
        <v>39.040000000000006</v>
      </c>
      <c r="H19" s="9">
        <f t="shared" si="3"/>
        <v>0</v>
      </c>
      <c r="I19" s="7">
        <f t="shared" si="4"/>
        <v>4</v>
      </c>
      <c r="J19" s="7">
        <f t="shared" si="5"/>
        <v>4</v>
      </c>
      <c r="K19" s="10">
        <f t="shared" si="6"/>
        <v>1</v>
      </c>
      <c r="L19" s="11">
        <f>('BSG Bot Results'!GW43)</f>
        <v>717</v>
      </c>
      <c r="M19" s="12">
        <f>'BSG Bot Results'!GY43</f>
        <v>0.502092050209205</v>
      </c>
      <c r="N19" s="12"/>
      <c r="P19" s="13" t="str" cm="1">
        <f t="array" ref="P19:HG19">TRANSPOSE('BSG Bot Results'!GZ1:GZ200)</f>
        <v xml:space="preserve">A7.3 W100 HT Draw 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12.24</v>
      </c>
      <c r="BD19" s="9">
        <v>12.28</v>
      </c>
      <c r="BE19" s="9">
        <v>39.040000000000006</v>
      </c>
      <c r="BF19" s="9">
        <v>2.3900000000000006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8">
        <v>0</v>
      </c>
      <c r="CM19" s="8">
        <v>0</v>
      </c>
      <c r="CN19" s="8">
        <v>0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0</v>
      </c>
      <c r="DD19" s="8">
        <v>0</v>
      </c>
      <c r="DE19" s="8">
        <v>0</v>
      </c>
      <c r="DF19" s="8">
        <v>0</v>
      </c>
      <c r="DG19" s="8">
        <v>0</v>
      </c>
      <c r="DH19" s="8">
        <v>0</v>
      </c>
      <c r="DI19" s="8">
        <v>0</v>
      </c>
      <c r="DJ19" s="8">
        <v>0</v>
      </c>
      <c r="DK19" s="8">
        <v>0</v>
      </c>
      <c r="DL19" s="8">
        <v>0</v>
      </c>
      <c r="DM19" s="8">
        <v>0</v>
      </c>
      <c r="DN19" s="8">
        <v>0</v>
      </c>
      <c r="DO19" s="8">
        <v>0</v>
      </c>
      <c r="DP19" s="8">
        <v>0</v>
      </c>
      <c r="DQ19" s="8">
        <v>0</v>
      </c>
      <c r="DR19" s="8">
        <v>0</v>
      </c>
      <c r="DS19" s="8">
        <v>0</v>
      </c>
      <c r="DT19" s="8">
        <v>0</v>
      </c>
      <c r="DU19" s="8">
        <v>0</v>
      </c>
      <c r="DV19" s="8">
        <v>0</v>
      </c>
      <c r="DW19" s="8">
        <v>0</v>
      </c>
      <c r="DX19" s="8">
        <v>0</v>
      </c>
      <c r="DY19" s="8">
        <v>0</v>
      </c>
      <c r="DZ19" s="8">
        <v>0</v>
      </c>
      <c r="EA19" s="8">
        <v>0</v>
      </c>
      <c r="EB19" s="8">
        <v>0</v>
      </c>
      <c r="EC19" s="8">
        <v>0</v>
      </c>
      <c r="ED19" s="8">
        <v>0</v>
      </c>
      <c r="EE19" s="8">
        <v>0</v>
      </c>
      <c r="EF19" s="8">
        <v>0</v>
      </c>
      <c r="EG19" s="8">
        <v>0</v>
      </c>
      <c r="EH19" s="8">
        <v>0</v>
      </c>
      <c r="EI19" s="8">
        <v>0</v>
      </c>
      <c r="EJ19" s="8">
        <v>0</v>
      </c>
      <c r="EK19" s="8">
        <v>0</v>
      </c>
      <c r="EL19" s="8">
        <v>0</v>
      </c>
      <c r="EM19" s="8">
        <v>0</v>
      </c>
      <c r="EN19" s="8">
        <v>0</v>
      </c>
      <c r="EO19" s="8">
        <v>0</v>
      </c>
      <c r="EP19" s="8">
        <v>0</v>
      </c>
      <c r="EQ19" s="8">
        <v>0</v>
      </c>
      <c r="ER19" s="8">
        <v>0</v>
      </c>
      <c r="ES19" s="8">
        <v>0</v>
      </c>
      <c r="ET19" s="8">
        <v>0</v>
      </c>
      <c r="EU19" s="8">
        <v>0</v>
      </c>
      <c r="EV19" s="8">
        <v>0</v>
      </c>
      <c r="EW19" s="8">
        <v>0</v>
      </c>
      <c r="EX19" s="8">
        <v>0</v>
      </c>
      <c r="EY19" s="8">
        <v>0</v>
      </c>
      <c r="EZ19" s="8">
        <v>0</v>
      </c>
      <c r="FA19" s="8">
        <v>0</v>
      </c>
      <c r="FB19" s="8">
        <v>0</v>
      </c>
      <c r="FC19" s="8">
        <v>0</v>
      </c>
      <c r="FD19" s="8">
        <v>0</v>
      </c>
      <c r="FE19" s="8">
        <v>0</v>
      </c>
      <c r="FF19" s="8">
        <v>0</v>
      </c>
      <c r="FG19" s="8">
        <v>0</v>
      </c>
      <c r="FH19" s="8">
        <v>0</v>
      </c>
      <c r="FI19" s="8">
        <v>0</v>
      </c>
      <c r="FJ19" s="8">
        <v>0</v>
      </c>
      <c r="FK19" s="8">
        <v>0</v>
      </c>
      <c r="FL19" s="8">
        <v>0</v>
      </c>
      <c r="FM19" s="8">
        <v>0</v>
      </c>
      <c r="FN19" s="8">
        <v>0</v>
      </c>
      <c r="FO19" s="8">
        <v>0</v>
      </c>
      <c r="FP19" s="8">
        <v>0</v>
      </c>
      <c r="FQ19" s="8">
        <v>0</v>
      </c>
      <c r="FR19" s="8">
        <v>0</v>
      </c>
      <c r="FS19" s="8">
        <v>0</v>
      </c>
      <c r="FT19" s="8">
        <v>0</v>
      </c>
      <c r="FU19" s="8">
        <v>0</v>
      </c>
      <c r="FV19" s="8">
        <v>0</v>
      </c>
      <c r="FW19" s="8">
        <v>0</v>
      </c>
      <c r="FX19" s="8">
        <v>0</v>
      </c>
      <c r="FY19" s="8">
        <v>0</v>
      </c>
      <c r="FZ19" s="8">
        <v>0</v>
      </c>
      <c r="GA19" s="8">
        <v>0</v>
      </c>
      <c r="GB19" s="8">
        <v>0</v>
      </c>
      <c r="GC19" s="8">
        <v>0</v>
      </c>
      <c r="GD19" s="8">
        <v>0</v>
      </c>
      <c r="GE19" s="8">
        <v>0</v>
      </c>
      <c r="GF19" s="8">
        <v>0</v>
      </c>
      <c r="GG19" s="8">
        <v>0</v>
      </c>
      <c r="GH19" s="8">
        <v>0</v>
      </c>
      <c r="GI19" s="8">
        <v>0</v>
      </c>
      <c r="GJ19" s="8">
        <v>0</v>
      </c>
      <c r="GK19" s="8">
        <v>0</v>
      </c>
      <c r="GL19" s="8">
        <v>0</v>
      </c>
      <c r="GM19" s="8">
        <v>0</v>
      </c>
      <c r="GN19" s="8">
        <v>0</v>
      </c>
      <c r="GO19" s="8">
        <v>0</v>
      </c>
      <c r="GP19" s="8">
        <v>0</v>
      </c>
      <c r="GQ19" s="8">
        <v>0</v>
      </c>
      <c r="GR19" s="8">
        <v>0</v>
      </c>
      <c r="GS19" s="8">
        <v>0</v>
      </c>
      <c r="GT19" s="8">
        <v>0</v>
      </c>
      <c r="GU19" s="8">
        <v>0</v>
      </c>
      <c r="GV19" s="8">
        <v>0</v>
      </c>
      <c r="GW19" s="8">
        <v>0</v>
      </c>
      <c r="GX19" s="8">
        <v>0</v>
      </c>
      <c r="GY19" s="8">
        <v>0</v>
      </c>
      <c r="GZ19" s="8">
        <v>0</v>
      </c>
      <c r="HA19" s="8">
        <v>0</v>
      </c>
      <c r="HB19" s="8">
        <v>0</v>
      </c>
      <c r="HC19" s="8">
        <v>0</v>
      </c>
      <c r="HD19" s="8">
        <v>0</v>
      </c>
      <c r="HE19" s="8">
        <v>0</v>
      </c>
      <c r="HF19" s="8">
        <v>0</v>
      </c>
      <c r="HG19" s="8">
        <v>0</v>
      </c>
    </row>
    <row r="20" spans="1:216" x14ac:dyDescent="0.3">
      <c r="A20" s="7">
        <v>19</v>
      </c>
      <c r="B20" s="7" t="s">
        <v>86</v>
      </c>
      <c r="C20" s="13" t="s">
        <v>128</v>
      </c>
      <c r="D20" s="7" t="s">
        <v>88</v>
      </c>
      <c r="E20" s="9">
        <f t="shared" si="0"/>
        <v>-3.58</v>
      </c>
      <c r="F20" s="21">
        <f t="shared" si="1"/>
        <v>-0.89500000000000002</v>
      </c>
      <c r="G20" s="9">
        <f t="shared" si="2"/>
        <v>3.16</v>
      </c>
      <c r="H20" s="9">
        <f t="shared" si="3"/>
        <v>-10.49</v>
      </c>
      <c r="I20" s="7">
        <f t="shared" si="4"/>
        <v>3</v>
      </c>
      <c r="J20" s="7">
        <f t="shared" si="5"/>
        <v>4</v>
      </c>
      <c r="K20" s="10">
        <f t="shared" si="6"/>
        <v>0.75</v>
      </c>
      <c r="L20" s="11">
        <f>('BSG Bot Results'!HG43)</f>
        <v>105</v>
      </c>
      <c r="M20" s="12">
        <f>'BSG Bot Results'!HI43</f>
        <v>9.5238095238095233E-2</v>
      </c>
      <c r="N20" s="12"/>
      <c r="P20" s="13" t="str" cm="1">
        <f t="array" ref="P20:HG20">TRANSPOSE('BSG Bot Results'!HJ1:HJ200)</f>
        <v>A8.2 W100 FT Draw @2-0 Opp.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3.16</v>
      </c>
      <c r="BD20" s="9">
        <v>2.71</v>
      </c>
      <c r="BE20" s="9">
        <v>1.04</v>
      </c>
      <c r="BF20" s="9">
        <v>-10.49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0</v>
      </c>
      <c r="DF20" s="8">
        <v>0</v>
      </c>
      <c r="DG20" s="8">
        <v>0</v>
      </c>
      <c r="DH20" s="8">
        <v>0</v>
      </c>
      <c r="DI20" s="8">
        <v>0</v>
      </c>
      <c r="DJ20" s="8">
        <v>0</v>
      </c>
      <c r="DK20" s="8">
        <v>0</v>
      </c>
      <c r="DL20" s="8">
        <v>0</v>
      </c>
      <c r="DM20" s="8">
        <v>0</v>
      </c>
      <c r="DN20" s="8">
        <v>0</v>
      </c>
      <c r="DO20" s="8">
        <v>0</v>
      </c>
      <c r="DP20" s="8">
        <v>0</v>
      </c>
      <c r="DQ20" s="8">
        <v>0</v>
      </c>
      <c r="DR20" s="8">
        <v>0</v>
      </c>
      <c r="DS20" s="8">
        <v>0</v>
      </c>
      <c r="DT20" s="8">
        <v>0</v>
      </c>
      <c r="DU20" s="8">
        <v>0</v>
      </c>
      <c r="DV20" s="8">
        <v>0</v>
      </c>
      <c r="DW20" s="8">
        <v>0</v>
      </c>
      <c r="DX20" s="8">
        <v>0</v>
      </c>
      <c r="DY20" s="8">
        <v>0</v>
      </c>
      <c r="DZ20" s="8">
        <v>0</v>
      </c>
      <c r="EA20" s="8">
        <v>0</v>
      </c>
      <c r="EB20" s="8">
        <v>0</v>
      </c>
      <c r="EC20" s="8">
        <v>0</v>
      </c>
      <c r="ED20" s="8">
        <v>0</v>
      </c>
      <c r="EE20" s="8">
        <v>0</v>
      </c>
      <c r="EF20" s="8">
        <v>0</v>
      </c>
      <c r="EG20" s="8">
        <v>0</v>
      </c>
      <c r="EH20" s="8">
        <v>0</v>
      </c>
      <c r="EI20" s="8">
        <v>0</v>
      </c>
      <c r="EJ20" s="8">
        <v>0</v>
      </c>
      <c r="EK20" s="8">
        <v>0</v>
      </c>
      <c r="EL20" s="8">
        <v>0</v>
      </c>
      <c r="EM20" s="8">
        <v>0</v>
      </c>
      <c r="EN20" s="8">
        <v>0</v>
      </c>
      <c r="EO20" s="8">
        <v>0</v>
      </c>
      <c r="EP20" s="8">
        <v>0</v>
      </c>
      <c r="EQ20" s="8">
        <v>0</v>
      </c>
      <c r="ER20" s="8">
        <v>0</v>
      </c>
      <c r="ES20" s="8">
        <v>0</v>
      </c>
      <c r="ET20" s="8">
        <v>0</v>
      </c>
      <c r="EU20" s="8">
        <v>0</v>
      </c>
      <c r="EV20" s="8">
        <v>0</v>
      </c>
      <c r="EW20" s="8">
        <v>0</v>
      </c>
      <c r="EX20" s="8">
        <v>0</v>
      </c>
      <c r="EY20" s="8">
        <v>0</v>
      </c>
      <c r="EZ20" s="8">
        <v>0</v>
      </c>
      <c r="FA20" s="8">
        <v>0</v>
      </c>
      <c r="FB20" s="8">
        <v>0</v>
      </c>
      <c r="FC20" s="8">
        <v>0</v>
      </c>
      <c r="FD20" s="8">
        <v>0</v>
      </c>
      <c r="FE20" s="8">
        <v>0</v>
      </c>
      <c r="FF20" s="8">
        <v>0</v>
      </c>
      <c r="FG20" s="8">
        <v>0</v>
      </c>
      <c r="FH20" s="8">
        <v>0</v>
      </c>
      <c r="FI20" s="8">
        <v>0</v>
      </c>
      <c r="FJ20" s="8">
        <v>0</v>
      </c>
      <c r="FK20" s="8">
        <v>0</v>
      </c>
      <c r="FL20" s="8">
        <v>0</v>
      </c>
      <c r="FM20" s="8">
        <v>0</v>
      </c>
      <c r="FN20" s="8">
        <v>0</v>
      </c>
      <c r="FO20" s="8">
        <v>0</v>
      </c>
      <c r="FP20" s="8">
        <v>0</v>
      </c>
      <c r="FQ20" s="8">
        <v>0</v>
      </c>
      <c r="FR20" s="8">
        <v>0</v>
      </c>
      <c r="FS20" s="8">
        <v>0</v>
      </c>
      <c r="FT20" s="8">
        <v>0</v>
      </c>
      <c r="FU20" s="8">
        <v>0</v>
      </c>
      <c r="FV20" s="8">
        <v>0</v>
      </c>
      <c r="FW20" s="8">
        <v>0</v>
      </c>
      <c r="FX20" s="8">
        <v>0</v>
      </c>
      <c r="FY20" s="8">
        <v>0</v>
      </c>
      <c r="FZ20" s="8">
        <v>0</v>
      </c>
      <c r="GA20" s="8">
        <v>0</v>
      </c>
      <c r="GB20" s="8">
        <v>0</v>
      </c>
      <c r="GC20" s="8">
        <v>0</v>
      </c>
      <c r="GD20" s="8">
        <v>0</v>
      </c>
      <c r="GE20" s="8">
        <v>0</v>
      </c>
      <c r="GF20" s="8">
        <v>0</v>
      </c>
      <c r="GG20" s="8">
        <v>0</v>
      </c>
      <c r="GH20" s="8">
        <v>0</v>
      </c>
      <c r="GI20" s="8">
        <v>0</v>
      </c>
      <c r="GJ20" s="8">
        <v>0</v>
      </c>
      <c r="GK20" s="8">
        <v>0</v>
      </c>
      <c r="GL20" s="8">
        <v>0</v>
      </c>
      <c r="GM20" s="8">
        <v>0</v>
      </c>
      <c r="GN20" s="8">
        <v>0</v>
      </c>
      <c r="GO20" s="8">
        <v>0</v>
      </c>
      <c r="GP20" s="8">
        <v>0</v>
      </c>
      <c r="GQ20" s="8">
        <v>0</v>
      </c>
      <c r="GR20" s="8">
        <v>0</v>
      </c>
      <c r="GS20" s="8">
        <v>0</v>
      </c>
      <c r="GT20" s="8">
        <v>0</v>
      </c>
      <c r="GU20" s="8">
        <v>0</v>
      </c>
      <c r="GV20" s="8">
        <v>0</v>
      </c>
      <c r="GW20" s="8">
        <v>0</v>
      </c>
      <c r="GX20" s="8">
        <v>0</v>
      </c>
      <c r="GY20" s="8">
        <v>0</v>
      </c>
      <c r="GZ20" s="8">
        <v>0</v>
      </c>
      <c r="HA20" s="8">
        <v>0</v>
      </c>
      <c r="HB20" s="8">
        <v>0</v>
      </c>
      <c r="HC20" s="8">
        <v>0</v>
      </c>
      <c r="HD20" s="8">
        <v>0</v>
      </c>
      <c r="HE20" s="8">
        <v>0</v>
      </c>
      <c r="HF20" s="8">
        <v>0</v>
      </c>
      <c r="HG20" s="8">
        <v>0</v>
      </c>
    </row>
    <row r="21" spans="1:216" x14ac:dyDescent="0.3">
      <c r="A21" s="7">
        <v>20</v>
      </c>
      <c r="B21" s="7" t="s">
        <v>86</v>
      </c>
      <c r="C21" s="13" t="s">
        <v>129</v>
      </c>
      <c r="D21" s="7" t="s">
        <v>88</v>
      </c>
      <c r="E21" s="9">
        <f t="shared" si="0"/>
        <v>-2.8500000000000005</v>
      </c>
      <c r="F21" s="21">
        <f t="shared" si="1"/>
        <v>-0.71250000000000013</v>
      </c>
      <c r="G21" s="9">
        <f t="shared" si="2"/>
        <v>3.7299999999999995</v>
      </c>
      <c r="H21" s="9">
        <f t="shared" si="3"/>
        <v>-4.99</v>
      </c>
      <c r="I21" s="7">
        <f t="shared" si="4"/>
        <v>1</v>
      </c>
      <c r="J21" s="7">
        <f t="shared" si="5"/>
        <v>4</v>
      </c>
      <c r="K21" s="10">
        <f t="shared" si="6"/>
        <v>0.25</v>
      </c>
      <c r="L21" s="11">
        <f>('BSG Bot Results'!HQ43)</f>
        <v>89</v>
      </c>
      <c r="M21" s="12">
        <f>'BSG Bot Results'!HS43</f>
        <v>7.8651685393258425E-2</v>
      </c>
      <c r="N21" s="12"/>
      <c r="P21" s="13" t="str" cm="1">
        <f t="array" ref="P21:HG21">TRANSPOSE('BSG Bot Results'!HT1:HT200)</f>
        <v>A8.3 W100 FT Draw @2-0 Opp. +4t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-0.95</v>
      </c>
      <c r="BD21" s="9">
        <v>3.7299999999999995</v>
      </c>
      <c r="BE21" s="9">
        <v>-0.63999999999999968</v>
      </c>
      <c r="BF21" s="9">
        <v>-4.99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  <c r="DL21" s="8">
        <v>0</v>
      </c>
      <c r="DM21" s="8">
        <v>0</v>
      </c>
      <c r="DN21" s="8">
        <v>0</v>
      </c>
      <c r="DO21" s="8">
        <v>0</v>
      </c>
      <c r="DP21" s="8">
        <v>0</v>
      </c>
      <c r="DQ21" s="8">
        <v>0</v>
      </c>
      <c r="DR21" s="8">
        <v>0</v>
      </c>
      <c r="DS21" s="8">
        <v>0</v>
      </c>
      <c r="DT21" s="8">
        <v>0</v>
      </c>
      <c r="DU21" s="8">
        <v>0</v>
      </c>
      <c r="DV21" s="8">
        <v>0</v>
      </c>
      <c r="DW21" s="8">
        <v>0</v>
      </c>
      <c r="DX21" s="8">
        <v>0</v>
      </c>
      <c r="DY21" s="8">
        <v>0</v>
      </c>
      <c r="DZ21" s="8">
        <v>0</v>
      </c>
      <c r="EA21" s="8">
        <v>0</v>
      </c>
      <c r="EB21" s="8">
        <v>0</v>
      </c>
      <c r="EC21" s="8">
        <v>0</v>
      </c>
      <c r="ED21" s="8">
        <v>0</v>
      </c>
      <c r="EE21" s="8">
        <v>0</v>
      </c>
      <c r="EF21" s="8">
        <v>0</v>
      </c>
      <c r="EG21" s="8">
        <v>0</v>
      </c>
      <c r="EH21" s="8">
        <v>0</v>
      </c>
      <c r="EI21" s="8">
        <v>0</v>
      </c>
      <c r="EJ21" s="8">
        <v>0</v>
      </c>
      <c r="EK21" s="8">
        <v>0</v>
      </c>
      <c r="EL21" s="8">
        <v>0</v>
      </c>
      <c r="EM21" s="8">
        <v>0</v>
      </c>
      <c r="EN21" s="8">
        <v>0</v>
      </c>
      <c r="EO21" s="8">
        <v>0</v>
      </c>
      <c r="EP21" s="8">
        <v>0</v>
      </c>
      <c r="EQ21" s="8">
        <v>0</v>
      </c>
      <c r="ER21" s="8">
        <v>0</v>
      </c>
      <c r="ES21" s="8">
        <v>0</v>
      </c>
      <c r="ET21" s="8">
        <v>0</v>
      </c>
      <c r="EU21" s="8">
        <v>0</v>
      </c>
      <c r="EV21" s="8">
        <v>0</v>
      </c>
      <c r="EW21" s="8">
        <v>0</v>
      </c>
      <c r="EX21" s="8">
        <v>0</v>
      </c>
      <c r="EY21" s="8">
        <v>0</v>
      </c>
      <c r="EZ21" s="8">
        <v>0</v>
      </c>
      <c r="FA21" s="8">
        <v>0</v>
      </c>
      <c r="FB21" s="8">
        <v>0</v>
      </c>
      <c r="FC21" s="8">
        <v>0</v>
      </c>
      <c r="FD21" s="8">
        <v>0</v>
      </c>
      <c r="FE21" s="8">
        <v>0</v>
      </c>
      <c r="FF21" s="8">
        <v>0</v>
      </c>
      <c r="FG21" s="8">
        <v>0</v>
      </c>
      <c r="FH21" s="8">
        <v>0</v>
      </c>
      <c r="FI21" s="8">
        <v>0</v>
      </c>
      <c r="FJ21" s="8">
        <v>0</v>
      </c>
      <c r="FK21" s="8">
        <v>0</v>
      </c>
      <c r="FL21" s="8">
        <v>0</v>
      </c>
      <c r="FM21" s="8">
        <v>0</v>
      </c>
      <c r="FN21" s="8">
        <v>0</v>
      </c>
      <c r="FO21" s="8">
        <v>0</v>
      </c>
      <c r="FP21" s="8">
        <v>0</v>
      </c>
      <c r="FQ21" s="8">
        <v>0</v>
      </c>
      <c r="FR21" s="8">
        <v>0</v>
      </c>
      <c r="FS21" s="8">
        <v>0</v>
      </c>
      <c r="FT21" s="8">
        <v>0</v>
      </c>
      <c r="FU21" s="8">
        <v>0</v>
      </c>
      <c r="FV21" s="8">
        <v>0</v>
      </c>
      <c r="FW21" s="8">
        <v>0</v>
      </c>
      <c r="FX21" s="8">
        <v>0</v>
      </c>
      <c r="FY21" s="8">
        <v>0</v>
      </c>
      <c r="FZ21" s="8">
        <v>0</v>
      </c>
      <c r="GA21" s="8">
        <v>0</v>
      </c>
      <c r="GB21" s="8">
        <v>0</v>
      </c>
      <c r="GC21" s="8">
        <v>0</v>
      </c>
      <c r="GD21" s="8">
        <v>0</v>
      </c>
      <c r="GE21" s="8">
        <v>0</v>
      </c>
      <c r="GF21" s="8">
        <v>0</v>
      </c>
      <c r="GG21" s="8">
        <v>0</v>
      </c>
      <c r="GH21" s="8">
        <v>0</v>
      </c>
      <c r="GI21" s="8">
        <v>0</v>
      </c>
      <c r="GJ21" s="8">
        <v>0</v>
      </c>
      <c r="GK21" s="8">
        <v>0</v>
      </c>
      <c r="GL21" s="8">
        <v>0</v>
      </c>
      <c r="GM21" s="8">
        <v>0</v>
      </c>
      <c r="GN21" s="8">
        <v>0</v>
      </c>
      <c r="GO21" s="8">
        <v>0</v>
      </c>
      <c r="GP21" s="8">
        <v>0</v>
      </c>
      <c r="GQ21" s="8">
        <v>0</v>
      </c>
      <c r="GR21" s="8">
        <v>0</v>
      </c>
      <c r="GS21" s="8">
        <v>0</v>
      </c>
      <c r="GT21" s="8">
        <v>0</v>
      </c>
      <c r="GU21" s="8">
        <v>0</v>
      </c>
      <c r="GV21" s="8">
        <v>0</v>
      </c>
      <c r="GW21" s="8">
        <v>0</v>
      </c>
      <c r="GX21" s="8">
        <v>0</v>
      </c>
      <c r="GY21" s="8">
        <v>0</v>
      </c>
      <c r="GZ21" s="8">
        <v>0</v>
      </c>
      <c r="HA21" s="8">
        <v>0</v>
      </c>
      <c r="HB21" s="8">
        <v>0</v>
      </c>
      <c r="HC21" s="8">
        <v>0</v>
      </c>
      <c r="HD21" s="8">
        <v>0</v>
      </c>
      <c r="HE21" s="8">
        <v>0</v>
      </c>
      <c r="HF21" s="8">
        <v>0</v>
      </c>
      <c r="HG21" s="8">
        <v>0</v>
      </c>
    </row>
    <row r="22" spans="1:216" x14ac:dyDescent="0.3">
      <c r="A22" s="7">
        <v>21</v>
      </c>
      <c r="B22" s="7" t="s">
        <v>86</v>
      </c>
      <c r="C22" s="13" t="s">
        <v>130</v>
      </c>
      <c r="D22" s="7" t="s">
        <v>88</v>
      </c>
      <c r="E22" s="9">
        <f t="shared" si="0"/>
        <v>-2.1400000000000006</v>
      </c>
      <c r="F22" s="21">
        <f t="shared" si="1"/>
        <v>-0.53500000000000014</v>
      </c>
      <c r="G22" s="9">
        <f t="shared" si="2"/>
        <v>30.509999999999998</v>
      </c>
      <c r="H22" s="9">
        <f t="shared" si="3"/>
        <v>-27.740000000000002</v>
      </c>
      <c r="I22" s="7">
        <f t="shared" si="4"/>
        <v>1</v>
      </c>
      <c r="J22" s="7">
        <f t="shared" si="5"/>
        <v>4</v>
      </c>
      <c r="K22" s="10">
        <f t="shared" si="6"/>
        <v>0.25</v>
      </c>
      <c r="L22" s="11">
        <f>('BSG Bot Results'!IA43)</f>
        <v>864</v>
      </c>
      <c r="M22" s="12">
        <f>'BSG Bot Results'!IC43</f>
        <v>0.64351851851851849</v>
      </c>
      <c r="N22" s="12"/>
      <c r="P22" s="13" t="str" cm="1">
        <f t="array" ref="P22:HG22">TRANSPOSE('BSG Bot Results'!ID1:ID200)</f>
        <v>A92 W100 O1.5 10m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-0.95</v>
      </c>
      <c r="BD22" s="9">
        <v>30.509999999999998</v>
      </c>
      <c r="BE22" s="9">
        <v>-3.9599999999999973</v>
      </c>
      <c r="BF22" s="9">
        <v>-27.740000000000002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8">
        <v>0</v>
      </c>
      <c r="DV22" s="8">
        <v>0</v>
      </c>
      <c r="DW22" s="8">
        <v>0</v>
      </c>
      <c r="DX22" s="8">
        <v>0</v>
      </c>
      <c r="DY22" s="8">
        <v>0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0</v>
      </c>
      <c r="EH22" s="8">
        <v>0</v>
      </c>
      <c r="EI22" s="8">
        <v>0</v>
      </c>
      <c r="EJ22" s="8">
        <v>0</v>
      </c>
      <c r="EK22" s="8">
        <v>0</v>
      </c>
      <c r="EL22" s="8">
        <v>0</v>
      </c>
      <c r="EM22" s="8">
        <v>0</v>
      </c>
      <c r="EN22" s="8">
        <v>0</v>
      </c>
      <c r="EO22" s="8">
        <v>0</v>
      </c>
      <c r="EP22" s="8">
        <v>0</v>
      </c>
      <c r="EQ22" s="8">
        <v>0</v>
      </c>
      <c r="ER22" s="8">
        <v>0</v>
      </c>
      <c r="ES22" s="8">
        <v>0</v>
      </c>
      <c r="ET22" s="8">
        <v>0</v>
      </c>
      <c r="EU22" s="8">
        <v>0</v>
      </c>
      <c r="EV22" s="8">
        <v>0</v>
      </c>
      <c r="EW22" s="8">
        <v>0</v>
      </c>
      <c r="EX22" s="8">
        <v>0</v>
      </c>
      <c r="EY22" s="8">
        <v>0</v>
      </c>
      <c r="EZ22" s="8">
        <v>0</v>
      </c>
      <c r="FA22" s="8">
        <v>0</v>
      </c>
      <c r="FB22" s="8">
        <v>0</v>
      </c>
      <c r="FC22" s="8">
        <v>0</v>
      </c>
      <c r="FD22" s="8">
        <v>0</v>
      </c>
      <c r="FE22" s="8">
        <v>0</v>
      </c>
      <c r="FF22" s="8">
        <v>0</v>
      </c>
      <c r="FG22" s="8">
        <v>0</v>
      </c>
      <c r="FH22" s="8">
        <v>0</v>
      </c>
      <c r="FI22" s="8">
        <v>0</v>
      </c>
      <c r="FJ22" s="8">
        <v>0</v>
      </c>
      <c r="FK22" s="8">
        <v>0</v>
      </c>
      <c r="FL22" s="8">
        <v>0</v>
      </c>
      <c r="FM22" s="8">
        <v>0</v>
      </c>
      <c r="FN22" s="8">
        <v>0</v>
      </c>
      <c r="FO22" s="8">
        <v>0</v>
      </c>
      <c r="FP22" s="8">
        <v>0</v>
      </c>
      <c r="FQ22" s="8">
        <v>0</v>
      </c>
      <c r="FR22" s="8">
        <v>0</v>
      </c>
      <c r="FS22" s="8">
        <v>0</v>
      </c>
      <c r="FT22" s="8">
        <v>0</v>
      </c>
      <c r="FU22" s="8">
        <v>0</v>
      </c>
      <c r="FV22" s="8">
        <v>0</v>
      </c>
      <c r="FW22" s="8">
        <v>0</v>
      </c>
      <c r="FX22" s="8">
        <v>0</v>
      </c>
      <c r="FY22" s="8">
        <v>0</v>
      </c>
      <c r="FZ22" s="8">
        <v>0</v>
      </c>
      <c r="GA22" s="8">
        <v>0</v>
      </c>
      <c r="GB22" s="8">
        <v>0</v>
      </c>
      <c r="GC22" s="8">
        <v>0</v>
      </c>
      <c r="GD22" s="8">
        <v>0</v>
      </c>
      <c r="GE22" s="8">
        <v>0</v>
      </c>
      <c r="GF22" s="8">
        <v>0</v>
      </c>
      <c r="GG22" s="8">
        <v>0</v>
      </c>
      <c r="GH22" s="8">
        <v>0</v>
      </c>
      <c r="GI22" s="8">
        <v>0</v>
      </c>
      <c r="GJ22" s="8">
        <v>0</v>
      </c>
      <c r="GK22" s="8">
        <v>0</v>
      </c>
      <c r="GL22" s="8">
        <v>0</v>
      </c>
      <c r="GM22" s="8">
        <v>0</v>
      </c>
      <c r="GN22" s="8">
        <v>0</v>
      </c>
      <c r="GO22" s="8">
        <v>0</v>
      </c>
      <c r="GP22" s="8">
        <v>0</v>
      </c>
      <c r="GQ22" s="8">
        <v>0</v>
      </c>
      <c r="GR22" s="8">
        <v>0</v>
      </c>
      <c r="GS22" s="8">
        <v>0</v>
      </c>
      <c r="GT22" s="8">
        <v>0</v>
      </c>
      <c r="GU22" s="8">
        <v>0</v>
      </c>
      <c r="GV22" s="8">
        <v>0</v>
      </c>
      <c r="GW22" s="8">
        <v>0</v>
      </c>
      <c r="GX22" s="8">
        <v>0</v>
      </c>
      <c r="GY22" s="8">
        <v>0</v>
      </c>
      <c r="GZ22" s="8">
        <v>0</v>
      </c>
      <c r="HA22" s="8">
        <v>0</v>
      </c>
      <c r="HB22" s="8">
        <v>0</v>
      </c>
      <c r="HC22" s="8">
        <v>0</v>
      </c>
      <c r="HD22" s="8">
        <v>0</v>
      </c>
      <c r="HE22" s="8">
        <v>0</v>
      </c>
      <c r="HF22" s="8">
        <v>0</v>
      </c>
      <c r="HG22" s="8">
        <v>0</v>
      </c>
    </row>
    <row r="23" spans="1:216" x14ac:dyDescent="0.3">
      <c r="P23" s="7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</row>
    <row r="24" spans="1:216" x14ac:dyDescent="0.3">
      <c r="P24" s="7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</row>
    <row r="25" spans="1:216" x14ac:dyDescent="0.3">
      <c r="A25" s="7" t="str">
        <f>A1</f>
        <v>#</v>
      </c>
      <c r="B25" s="7" t="str">
        <f t="shared" ref="B25:BM25" si="7">B1</f>
        <v>System</v>
      </c>
      <c r="C25" s="7" t="str">
        <f t="shared" si="7"/>
        <v>Bot</v>
      </c>
      <c r="D25" s="7" t="str">
        <f t="shared" si="7"/>
        <v>Staking</v>
      </c>
      <c r="E25" s="7" t="str">
        <f t="shared" si="7"/>
        <v>Total Points</v>
      </c>
      <c r="F25" s="7" t="str">
        <f t="shared" si="7"/>
        <v>Monthly
 Average</v>
      </c>
      <c r="G25" s="7" t="str">
        <f t="shared" si="7"/>
        <v>Monthly
High</v>
      </c>
      <c r="H25" s="7" t="str">
        <f t="shared" si="7"/>
        <v>Monthly
Low</v>
      </c>
      <c r="I25" s="7" t="str">
        <f t="shared" si="7"/>
        <v>Winning
 Months</v>
      </c>
      <c r="J25" s="7" t="str">
        <f t="shared" si="7"/>
        <v>Months 
of data</v>
      </c>
      <c r="K25" s="7" t="str">
        <f t="shared" si="7"/>
        <v>Winning 
Months %</v>
      </c>
      <c r="L25" s="7" t="str">
        <f t="shared" si="7"/>
        <v>No. of 
Markets</v>
      </c>
      <c r="M25" s="7" t="str">
        <f t="shared" si="7"/>
        <v>Market Win Rate</v>
      </c>
      <c r="N25" s="7" t="str">
        <f t="shared" si="7"/>
        <v>ROI</v>
      </c>
      <c r="P25" s="8" t="str">
        <f t="shared" si="7"/>
        <v>Date</v>
      </c>
      <c r="Q25" s="8" t="str">
        <f t="shared" si="7"/>
        <v>2022-10-22</v>
      </c>
      <c r="R25" s="8" t="str">
        <f t="shared" si="7"/>
        <v>2022-11-16</v>
      </c>
      <c r="S25" s="8" t="str">
        <f t="shared" si="7"/>
        <v>2022-12-23</v>
      </c>
      <c r="T25" s="8" t="str">
        <f t="shared" si="7"/>
        <v>2023-1-17</v>
      </c>
      <c r="U25" s="8" t="str">
        <f t="shared" si="7"/>
        <v>2023-2-21</v>
      </c>
      <c r="V25" s="8" t="str">
        <f t="shared" si="7"/>
        <v>2023-3-17</v>
      </c>
      <c r="W25" s="8" t="str">
        <f t="shared" si="7"/>
        <v>2023-4-17</v>
      </c>
      <c r="X25" s="8" t="str">
        <f t="shared" si="7"/>
        <v>2023-5-15</v>
      </c>
      <c r="Y25" s="8" t="str">
        <f t="shared" si="7"/>
        <v>2023-6-19</v>
      </c>
      <c r="Z25" s="8" t="str">
        <f t="shared" si="7"/>
        <v>2023-7-22</v>
      </c>
      <c r="AA25" s="8" t="str">
        <f t="shared" si="7"/>
        <v>2023-8-22</v>
      </c>
      <c r="AB25" s="8" t="str">
        <f t="shared" si="7"/>
        <v>2023-9-18</v>
      </c>
      <c r="AC25" s="8" t="str">
        <f t="shared" si="7"/>
        <v>2023-10-17</v>
      </c>
      <c r="AD25" s="8" t="str">
        <f t="shared" si="7"/>
        <v>2023-11-17</v>
      </c>
      <c r="AE25" s="8" t="str">
        <f t="shared" si="7"/>
        <v>2023-12-18</v>
      </c>
      <c r="AF25" s="8" t="str">
        <f t="shared" si="7"/>
        <v>2024-1-16</v>
      </c>
      <c r="AG25" s="8" t="str">
        <f t="shared" si="7"/>
        <v>2024-2-18</v>
      </c>
      <c r="AH25" s="8" t="str">
        <f t="shared" si="7"/>
        <v>2024-3-18</v>
      </c>
      <c r="AI25" s="8" t="str">
        <f t="shared" si="7"/>
        <v>2024-4-16</v>
      </c>
      <c r="AJ25" s="8" t="str">
        <f t="shared" si="7"/>
        <v>2024-5-20</v>
      </c>
      <c r="AK25" s="8" t="str">
        <f t="shared" si="7"/>
        <v>2024-6-23</v>
      </c>
      <c r="AL25" s="8" t="str">
        <f t="shared" si="7"/>
        <v>2024-7-23</v>
      </c>
      <c r="AM25" s="8" t="str">
        <f t="shared" si="7"/>
        <v>2024-8-17</v>
      </c>
      <c r="AN25" s="8" t="str">
        <f t="shared" si="7"/>
        <v>2024-9-12</v>
      </c>
      <c r="AO25" s="8" t="str">
        <f t="shared" si="7"/>
        <v>2024-10-16</v>
      </c>
      <c r="AP25" s="8" t="str">
        <f t="shared" si="7"/>
        <v>2024-11-18</v>
      </c>
      <c r="AQ25" s="8" t="str">
        <f t="shared" si="7"/>
        <v>2024-12-18</v>
      </c>
      <c r="AR25" s="8" t="str">
        <f t="shared" si="7"/>
        <v>2025-01-19</v>
      </c>
      <c r="AS25" s="8" t="str">
        <f t="shared" si="7"/>
        <v>2025-02-15</v>
      </c>
      <c r="AT25" s="8" t="str">
        <f t="shared" si="7"/>
        <v>2025-03-18</v>
      </c>
      <c r="AU25" s="8" t="str">
        <f t="shared" si="7"/>
        <v>2025-04-16</v>
      </c>
      <c r="AV25" s="8" t="str">
        <f t="shared" si="7"/>
        <v>2025-05-16</v>
      </c>
      <c r="AW25" s="8" t="str">
        <f t="shared" si="7"/>
        <v>2025-06-16</v>
      </c>
      <c r="AX25" s="8" t="str">
        <f t="shared" si="7"/>
        <v>2025-07-15</v>
      </c>
      <c r="AY25" s="8" t="str">
        <f t="shared" si="7"/>
        <v>2025-08-13</v>
      </c>
      <c r="AZ25" s="8" t="str">
        <f t="shared" si="7"/>
        <v>2025-09-15</v>
      </c>
      <c r="BA25" s="8" t="str">
        <f t="shared" si="7"/>
        <v>2025-10-15</v>
      </c>
      <c r="BB25" s="8" t="str">
        <f t="shared" si="7"/>
        <v>2025-11-14</v>
      </c>
      <c r="BC25" s="8" t="str">
        <f t="shared" si="7"/>
        <v>2025-12-15</v>
      </c>
      <c r="BD25" s="8" t="str">
        <f t="shared" si="7"/>
        <v>2026-1-13</v>
      </c>
      <c r="BE25" s="8" t="str">
        <f t="shared" si="7"/>
        <v>2026-2-13</v>
      </c>
      <c r="BF25" s="8" t="str">
        <f t="shared" si="7"/>
        <v>2026-3-17</v>
      </c>
      <c r="BG25" s="8">
        <f t="shared" si="7"/>
        <v>0</v>
      </c>
      <c r="BH25" s="8">
        <f t="shared" si="7"/>
        <v>0</v>
      </c>
      <c r="BI25" s="8">
        <f t="shared" si="7"/>
        <v>0</v>
      </c>
      <c r="BJ25" s="8">
        <f t="shared" si="7"/>
        <v>0</v>
      </c>
      <c r="BK25" s="8">
        <f t="shared" si="7"/>
        <v>0</v>
      </c>
      <c r="BL25" s="8">
        <f t="shared" si="7"/>
        <v>0</v>
      </c>
      <c r="BM25" s="8">
        <f t="shared" si="7"/>
        <v>0</v>
      </c>
      <c r="BN25" s="8">
        <f t="shared" ref="BN25:DY25" si="8">BN1</f>
        <v>0</v>
      </c>
      <c r="BO25" s="8">
        <f t="shared" si="8"/>
        <v>0</v>
      </c>
      <c r="BP25" s="8">
        <f t="shared" si="8"/>
        <v>0</v>
      </c>
      <c r="BQ25" s="8">
        <f t="shared" si="8"/>
        <v>0</v>
      </c>
      <c r="BR25" s="8">
        <f t="shared" si="8"/>
        <v>0</v>
      </c>
      <c r="BS25" s="8">
        <f t="shared" si="8"/>
        <v>0</v>
      </c>
      <c r="BT25" s="8">
        <f t="shared" si="8"/>
        <v>0</v>
      </c>
      <c r="BU25" s="8">
        <f t="shared" si="8"/>
        <v>0</v>
      </c>
      <c r="BV25" s="8">
        <f t="shared" si="8"/>
        <v>0</v>
      </c>
      <c r="BW25" s="8">
        <f t="shared" si="8"/>
        <v>0</v>
      </c>
      <c r="BX25" s="8">
        <f t="shared" si="8"/>
        <v>0</v>
      </c>
      <c r="BY25" s="8">
        <f t="shared" si="8"/>
        <v>0</v>
      </c>
      <c r="BZ25" s="8">
        <f t="shared" si="8"/>
        <v>0</v>
      </c>
      <c r="CA25" s="8">
        <f t="shared" si="8"/>
        <v>0</v>
      </c>
      <c r="CB25" s="8">
        <f t="shared" si="8"/>
        <v>0</v>
      </c>
      <c r="CC25" s="8">
        <f t="shared" si="8"/>
        <v>0</v>
      </c>
      <c r="CD25" s="8">
        <f t="shared" si="8"/>
        <v>0</v>
      </c>
      <c r="CE25" s="8">
        <f t="shared" si="8"/>
        <v>0</v>
      </c>
      <c r="CF25" s="8">
        <f t="shared" si="8"/>
        <v>0</v>
      </c>
      <c r="CG25" s="8">
        <f t="shared" si="8"/>
        <v>0</v>
      </c>
      <c r="CH25" s="8">
        <f t="shared" si="8"/>
        <v>0</v>
      </c>
      <c r="CI25" s="8">
        <f t="shared" si="8"/>
        <v>0</v>
      </c>
      <c r="CJ25" s="8">
        <f t="shared" si="8"/>
        <v>0</v>
      </c>
      <c r="CK25" s="8">
        <f t="shared" si="8"/>
        <v>0</v>
      </c>
      <c r="CL25" s="8">
        <f t="shared" si="8"/>
        <v>0</v>
      </c>
      <c r="CM25" s="8">
        <f t="shared" si="8"/>
        <v>0</v>
      </c>
      <c r="CN25" s="8">
        <f t="shared" si="8"/>
        <v>0</v>
      </c>
      <c r="CO25" s="8">
        <f t="shared" si="8"/>
        <v>0</v>
      </c>
      <c r="CP25" s="8">
        <f t="shared" si="8"/>
        <v>0</v>
      </c>
      <c r="CQ25" s="8">
        <f t="shared" si="8"/>
        <v>0</v>
      </c>
      <c r="CR25" s="8">
        <f t="shared" si="8"/>
        <v>0</v>
      </c>
      <c r="CS25" s="8">
        <f t="shared" si="8"/>
        <v>0</v>
      </c>
      <c r="CT25" s="8">
        <f t="shared" si="8"/>
        <v>0</v>
      </c>
      <c r="CU25" s="8">
        <f t="shared" si="8"/>
        <v>0</v>
      </c>
      <c r="CV25" s="8">
        <f t="shared" si="8"/>
        <v>0</v>
      </c>
      <c r="CW25" s="8">
        <f t="shared" si="8"/>
        <v>0</v>
      </c>
      <c r="CX25" s="8">
        <f t="shared" si="8"/>
        <v>0</v>
      </c>
      <c r="CY25" s="8">
        <f t="shared" si="8"/>
        <v>0</v>
      </c>
      <c r="CZ25" s="8">
        <f t="shared" si="8"/>
        <v>0</v>
      </c>
      <c r="DA25" s="8">
        <f t="shared" si="8"/>
        <v>0</v>
      </c>
      <c r="DB25" s="8">
        <f t="shared" si="8"/>
        <v>0</v>
      </c>
      <c r="DC25" s="8">
        <f t="shared" si="8"/>
        <v>0</v>
      </c>
      <c r="DD25" s="8">
        <f t="shared" si="8"/>
        <v>0</v>
      </c>
      <c r="DE25" s="8">
        <f t="shared" si="8"/>
        <v>0</v>
      </c>
      <c r="DF25" s="8">
        <f t="shared" si="8"/>
        <v>0</v>
      </c>
      <c r="DG25" s="8">
        <f t="shared" si="8"/>
        <v>0</v>
      </c>
      <c r="DH25" s="8">
        <f t="shared" si="8"/>
        <v>0</v>
      </c>
      <c r="DI25" s="8">
        <f t="shared" si="8"/>
        <v>0</v>
      </c>
      <c r="DJ25" s="8">
        <f t="shared" si="8"/>
        <v>0</v>
      </c>
      <c r="DK25" s="8">
        <f t="shared" si="8"/>
        <v>0</v>
      </c>
      <c r="DL25" s="8">
        <f t="shared" si="8"/>
        <v>0</v>
      </c>
      <c r="DM25" s="8">
        <f t="shared" si="8"/>
        <v>0</v>
      </c>
      <c r="DN25" s="8">
        <f t="shared" si="8"/>
        <v>0</v>
      </c>
      <c r="DO25" s="8">
        <f t="shared" si="8"/>
        <v>0</v>
      </c>
      <c r="DP25" s="8">
        <f t="shared" si="8"/>
        <v>0</v>
      </c>
      <c r="DQ25" s="8">
        <f t="shared" si="8"/>
        <v>0</v>
      </c>
      <c r="DR25" s="8">
        <f t="shared" si="8"/>
        <v>0</v>
      </c>
      <c r="DS25" s="8">
        <f t="shared" si="8"/>
        <v>0</v>
      </c>
      <c r="DT25" s="8">
        <f t="shared" si="8"/>
        <v>0</v>
      </c>
      <c r="DU25" s="8">
        <f t="shared" si="8"/>
        <v>0</v>
      </c>
      <c r="DV25" s="8">
        <f t="shared" si="8"/>
        <v>0</v>
      </c>
      <c r="DW25" s="8">
        <f t="shared" si="8"/>
        <v>0</v>
      </c>
      <c r="DX25" s="8">
        <f t="shared" si="8"/>
        <v>0</v>
      </c>
      <c r="DY25" s="8">
        <f t="shared" si="8"/>
        <v>0</v>
      </c>
      <c r="DZ25" s="8">
        <f t="shared" ref="DZ25:GF25" si="9">DZ1</f>
        <v>0</v>
      </c>
      <c r="EA25" s="8">
        <f t="shared" si="9"/>
        <v>0</v>
      </c>
      <c r="EB25" s="8">
        <f t="shared" si="9"/>
        <v>0</v>
      </c>
      <c r="EC25" s="8">
        <f t="shared" si="9"/>
        <v>0</v>
      </c>
      <c r="ED25" s="8">
        <f t="shared" si="9"/>
        <v>0</v>
      </c>
      <c r="EE25" s="8">
        <f t="shared" si="9"/>
        <v>0</v>
      </c>
      <c r="EF25" s="8">
        <f t="shared" si="9"/>
        <v>0</v>
      </c>
      <c r="EG25" s="8">
        <f t="shared" si="9"/>
        <v>0</v>
      </c>
      <c r="EH25" s="8">
        <f t="shared" si="9"/>
        <v>0</v>
      </c>
      <c r="EI25" s="8">
        <f t="shared" si="9"/>
        <v>0</v>
      </c>
      <c r="EJ25" s="8">
        <f t="shared" si="9"/>
        <v>0</v>
      </c>
      <c r="EK25" s="8">
        <f t="shared" si="9"/>
        <v>0</v>
      </c>
      <c r="EL25" s="8">
        <f t="shared" si="9"/>
        <v>0</v>
      </c>
      <c r="EM25" s="8">
        <f t="shared" si="9"/>
        <v>0</v>
      </c>
      <c r="EN25" s="8">
        <f t="shared" si="9"/>
        <v>0</v>
      </c>
      <c r="EO25" s="8">
        <f t="shared" si="9"/>
        <v>0</v>
      </c>
      <c r="EP25" s="8">
        <f t="shared" si="9"/>
        <v>0</v>
      </c>
      <c r="EQ25" s="8">
        <f t="shared" si="9"/>
        <v>0</v>
      </c>
      <c r="ER25" s="8">
        <f t="shared" si="9"/>
        <v>0</v>
      </c>
      <c r="ES25" s="8">
        <f t="shared" si="9"/>
        <v>0</v>
      </c>
      <c r="ET25" s="8">
        <f t="shared" si="9"/>
        <v>0</v>
      </c>
      <c r="EU25" s="8">
        <f t="shared" si="9"/>
        <v>0</v>
      </c>
      <c r="EV25" s="8">
        <f t="shared" si="9"/>
        <v>0</v>
      </c>
      <c r="EW25" s="8">
        <f t="shared" si="9"/>
        <v>0</v>
      </c>
      <c r="EX25" s="8">
        <f t="shared" si="9"/>
        <v>0</v>
      </c>
      <c r="EY25" s="8">
        <f t="shared" si="9"/>
        <v>0</v>
      </c>
      <c r="EZ25" s="8">
        <f t="shared" si="9"/>
        <v>0</v>
      </c>
      <c r="FA25" s="8">
        <f t="shared" si="9"/>
        <v>0</v>
      </c>
      <c r="FB25" s="8">
        <f t="shared" si="9"/>
        <v>0</v>
      </c>
      <c r="FC25" s="8">
        <f t="shared" si="9"/>
        <v>0</v>
      </c>
      <c r="FD25" s="8">
        <f t="shared" si="9"/>
        <v>0</v>
      </c>
      <c r="FE25" s="8">
        <f t="shared" si="9"/>
        <v>0</v>
      </c>
      <c r="FF25" s="8">
        <f t="shared" si="9"/>
        <v>0</v>
      </c>
      <c r="FG25" s="8">
        <f t="shared" si="9"/>
        <v>0</v>
      </c>
      <c r="FH25" s="8">
        <f t="shared" si="9"/>
        <v>0</v>
      </c>
      <c r="FI25" s="8">
        <f t="shared" si="9"/>
        <v>0</v>
      </c>
      <c r="FJ25" s="8">
        <f t="shared" si="9"/>
        <v>0</v>
      </c>
      <c r="FK25" s="8">
        <f t="shared" si="9"/>
        <v>0</v>
      </c>
      <c r="FL25" s="8">
        <f t="shared" si="9"/>
        <v>0</v>
      </c>
      <c r="FM25" s="8">
        <f t="shared" si="9"/>
        <v>0</v>
      </c>
      <c r="FN25" s="8">
        <f t="shared" si="9"/>
        <v>0</v>
      </c>
      <c r="FO25" s="8">
        <f t="shared" si="9"/>
        <v>0</v>
      </c>
      <c r="FP25" s="8">
        <f t="shared" si="9"/>
        <v>0</v>
      </c>
      <c r="FQ25" s="8">
        <f t="shared" si="9"/>
        <v>0</v>
      </c>
      <c r="FR25" s="8">
        <f t="shared" si="9"/>
        <v>0</v>
      </c>
      <c r="FS25" s="8">
        <f t="shared" si="9"/>
        <v>0</v>
      </c>
      <c r="FT25" s="8">
        <f t="shared" si="9"/>
        <v>0</v>
      </c>
      <c r="FU25" s="8">
        <f t="shared" si="9"/>
        <v>0</v>
      </c>
      <c r="FV25" s="8">
        <f t="shared" si="9"/>
        <v>0</v>
      </c>
      <c r="FW25" s="8">
        <f t="shared" si="9"/>
        <v>0</v>
      </c>
      <c r="FX25" s="8">
        <f t="shared" si="9"/>
        <v>0</v>
      </c>
      <c r="FY25" s="8">
        <f t="shared" si="9"/>
        <v>0</v>
      </c>
      <c r="FZ25" s="8">
        <f t="shared" si="9"/>
        <v>0</v>
      </c>
      <c r="GA25" s="8">
        <f t="shared" si="9"/>
        <v>0</v>
      </c>
      <c r="GB25" s="8">
        <f t="shared" si="9"/>
        <v>0</v>
      </c>
      <c r="GC25" s="8">
        <f t="shared" si="9"/>
        <v>0</v>
      </c>
      <c r="GD25" s="8">
        <f t="shared" si="9"/>
        <v>0</v>
      </c>
      <c r="GE25" s="8">
        <f t="shared" si="9"/>
        <v>0</v>
      </c>
      <c r="GF25" s="8">
        <f t="shared" si="9"/>
        <v>0</v>
      </c>
    </row>
    <row r="26" spans="1:216" x14ac:dyDescent="0.3">
      <c r="A26" s="9">
        <f>A2</f>
        <v>3</v>
      </c>
      <c r="B26" s="9" t="str">
        <f t="shared" ref="B26:BM26" si="10">B2</f>
        <v>BSG Draws</v>
      </c>
      <c r="C26" s="9" t="str">
        <f t="shared" si="10"/>
        <v>A2.3 £1 LS  FT Draw 10m TS triggered</v>
      </c>
      <c r="D26" s="9" t="str">
        <f t="shared" si="10"/>
        <v>Level Stakes</v>
      </c>
      <c r="E26" s="9">
        <f t="shared" si="10"/>
        <v>105.6</v>
      </c>
      <c r="F26" s="9">
        <f t="shared" si="10"/>
        <v>11.733333333333333</v>
      </c>
      <c r="G26" s="9">
        <f t="shared" si="10"/>
        <v>48.6</v>
      </c>
      <c r="H26" s="9">
        <f t="shared" si="10"/>
        <v>-19.050000000000004</v>
      </c>
      <c r="I26" s="30">
        <f t="shared" si="10"/>
        <v>7</v>
      </c>
      <c r="J26" s="30">
        <f t="shared" si="10"/>
        <v>9</v>
      </c>
      <c r="K26" s="10">
        <f t="shared" si="10"/>
        <v>0.77777777777777779</v>
      </c>
      <c r="L26" s="30">
        <f t="shared" si="10"/>
        <v>1683</v>
      </c>
      <c r="M26" s="12">
        <f t="shared" si="10"/>
        <v>0.35710041592394531</v>
      </c>
      <c r="N26" s="12">
        <f t="shared" si="10"/>
        <v>6.2745098039215685E-2</v>
      </c>
      <c r="O26" s="24"/>
      <c r="P26" s="24" t="str">
        <f t="shared" si="10"/>
        <v>A2.3 £1 LS  FT Draw 10m TS triggered</v>
      </c>
      <c r="Q26" s="24">
        <f t="shared" si="10"/>
        <v>0</v>
      </c>
      <c r="R26" s="24">
        <f t="shared" si="10"/>
        <v>0</v>
      </c>
      <c r="S26" s="24">
        <f t="shared" si="10"/>
        <v>0</v>
      </c>
      <c r="T26" s="24">
        <f t="shared" si="10"/>
        <v>0</v>
      </c>
      <c r="U26" s="24">
        <f t="shared" si="10"/>
        <v>0</v>
      </c>
      <c r="V26" s="24">
        <f t="shared" si="10"/>
        <v>0</v>
      </c>
      <c r="W26" s="24">
        <f t="shared" si="10"/>
        <v>0</v>
      </c>
      <c r="X26" s="24">
        <f t="shared" si="10"/>
        <v>0</v>
      </c>
      <c r="Y26" s="24">
        <f t="shared" si="10"/>
        <v>0</v>
      </c>
      <c r="Z26" s="24">
        <f t="shared" si="10"/>
        <v>0</v>
      </c>
      <c r="AA26" s="24">
        <f t="shared" si="10"/>
        <v>0</v>
      </c>
      <c r="AB26" s="24">
        <f t="shared" si="10"/>
        <v>0</v>
      </c>
      <c r="AC26" s="24">
        <f t="shared" si="10"/>
        <v>0</v>
      </c>
      <c r="AD26" s="24">
        <f t="shared" si="10"/>
        <v>0</v>
      </c>
      <c r="AE26" s="24">
        <f t="shared" si="10"/>
        <v>0</v>
      </c>
      <c r="AF26" s="24">
        <f t="shared" si="10"/>
        <v>0</v>
      </c>
      <c r="AG26" s="24">
        <f t="shared" si="10"/>
        <v>0</v>
      </c>
      <c r="AH26" s="24">
        <f t="shared" si="10"/>
        <v>0</v>
      </c>
      <c r="AI26" s="24">
        <f t="shared" si="10"/>
        <v>0</v>
      </c>
      <c r="AJ26" s="24">
        <f t="shared" si="10"/>
        <v>0</v>
      </c>
      <c r="AK26" s="24">
        <f t="shared" si="10"/>
        <v>0</v>
      </c>
      <c r="AL26" s="24">
        <f t="shared" si="10"/>
        <v>0</v>
      </c>
      <c r="AM26" s="24">
        <f t="shared" si="10"/>
        <v>0</v>
      </c>
      <c r="AN26" s="24">
        <f t="shared" si="10"/>
        <v>0</v>
      </c>
      <c r="AO26" s="24">
        <f t="shared" si="10"/>
        <v>0</v>
      </c>
      <c r="AP26" s="24">
        <f t="shared" si="10"/>
        <v>0</v>
      </c>
      <c r="AQ26" s="24">
        <f t="shared" si="10"/>
        <v>0</v>
      </c>
      <c r="AR26" s="24">
        <f t="shared" si="10"/>
        <v>0</v>
      </c>
      <c r="AS26" s="24">
        <f t="shared" si="10"/>
        <v>0</v>
      </c>
      <c r="AT26" s="24">
        <f t="shared" si="10"/>
        <v>0</v>
      </c>
      <c r="AU26" s="24">
        <f t="shared" si="10"/>
        <v>0</v>
      </c>
      <c r="AV26" s="24">
        <f t="shared" si="10"/>
        <v>0</v>
      </c>
      <c r="AW26" s="24">
        <f t="shared" si="10"/>
        <v>0</v>
      </c>
      <c r="AX26" s="24">
        <f t="shared" si="10"/>
        <v>0.38</v>
      </c>
      <c r="AY26" s="24">
        <f t="shared" si="10"/>
        <v>18.93</v>
      </c>
      <c r="AZ26" s="24">
        <f t="shared" si="10"/>
        <v>16.070000000000004</v>
      </c>
      <c r="BA26" s="24">
        <f t="shared" si="10"/>
        <v>31.919999999999995</v>
      </c>
      <c r="BB26" s="24">
        <f t="shared" si="10"/>
        <v>4.7900000000000063</v>
      </c>
      <c r="BC26" s="24">
        <f t="shared" si="10"/>
        <v>-19.050000000000004</v>
      </c>
      <c r="BD26" s="24">
        <f t="shared" si="10"/>
        <v>-4.8100000000000023</v>
      </c>
      <c r="BE26" s="24">
        <f t="shared" si="10"/>
        <v>48.6</v>
      </c>
      <c r="BF26" s="24">
        <f t="shared" si="10"/>
        <v>8.769999999999996</v>
      </c>
      <c r="BG26" s="24">
        <f t="shared" si="10"/>
        <v>0</v>
      </c>
      <c r="BH26" s="24">
        <f t="shared" si="10"/>
        <v>0</v>
      </c>
      <c r="BI26" s="24">
        <f t="shared" si="10"/>
        <v>0</v>
      </c>
      <c r="BJ26" s="24">
        <f t="shared" si="10"/>
        <v>0</v>
      </c>
      <c r="BK26" s="24">
        <f t="shared" si="10"/>
        <v>0</v>
      </c>
      <c r="BL26" s="24">
        <f t="shared" si="10"/>
        <v>0</v>
      </c>
      <c r="BM26" s="24">
        <f t="shared" si="10"/>
        <v>0</v>
      </c>
      <c r="BN26" s="24">
        <f t="shared" ref="BN26:CY26" si="11">BN2</f>
        <v>0</v>
      </c>
      <c r="BO26" s="24">
        <f t="shared" si="11"/>
        <v>0</v>
      </c>
      <c r="BP26" s="24">
        <f t="shared" si="11"/>
        <v>0</v>
      </c>
      <c r="BQ26" s="24">
        <f t="shared" si="11"/>
        <v>0</v>
      </c>
      <c r="BR26" s="24">
        <f t="shared" si="11"/>
        <v>0</v>
      </c>
      <c r="BS26" s="24">
        <f t="shared" si="11"/>
        <v>0</v>
      </c>
      <c r="BT26" s="24">
        <f t="shared" si="11"/>
        <v>0</v>
      </c>
      <c r="BU26" s="24">
        <f t="shared" si="11"/>
        <v>0</v>
      </c>
      <c r="BV26" s="24">
        <f t="shared" si="11"/>
        <v>0</v>
      </c>
      <c r="BW26" s="24">
        <f t="shared" si="11"/>
        <v>0</v>
      </c>
      <c r="BX26" s="24">
        <f t="shared" si="11"/>
        <v>0</v>
      </c>
      <c r="BY26" s="24">
        <f t="shared" si="11"/>
        <v>0</v>
      </c>
      <c r="BZ26" s="24">
        <f t="shared" si="11"/>
        <v>0</v>
      </c>
      <c r="CA26" s="24">
        <f t="shared" si="11"/>
        <v>0</v>
      </c>
      <c r="CB26" s="24">
        <f t="shared" si="11"/>
        <v>0</v>
      </c>
      <c r="CC26" s="24">
        <f t="shared" si="11"/>
        <v>0</v>
      </c>
      <c r="CD26" s="24">
        <f t="shared" si="11"/>
        <v>0</v>
      </c>
      <c r="CE26" s="24">
        <f t="shared" si="11"/>
        <v>0</v>
      </c>
      <c r="CF26" s="24">
        <f t="shared" si="11"/>
        <v>0</v>
      </c>
      <c r="CG26" s="24">
        <f t="shared" si="11"/>
        <v>0</v>
      </c>
      <c r="CH26" s="24">
        <f t="shared" si="11"/>
        <v>0</v>
      </c>
      <c r="CI26" s="24">
        <f t="shared" si="11"/>
        <v>0</v>
      </c>
      <c r="CJ26" s="24">
        <f t="shared" si="11"/>
        <v>0</v>
      </c>
      <c r="CK26" s="24">
        <f t="shared" si="11"/>
        <v>0</v>
      </c>
      <c r="CL26" s="24">
        <f t="shared" si="11"/>
        <v>0</v>
      </c>
      <c r="CM26" s="24">
        <f t="shared" si="11"/>
        <v>0</v>
      </c>
      <c r="CN26" s="24">
        <f t="shared" si="11"/>
        <v>0</v>
      </c>
      <c r="CO26" s="24">
        <f t="shared" si="11"/>
        <v>0</v>
      </c>
      <c r="CP26" s="24">
        <f t="shared" si="11"/>
        <v>0</v>
      </c>
      <c r="CQ26" s="24">
        <f t="shared" si="11"/>
        <v>0</v>
      </c>
      <c r="CR26" s="24">
        <f t="shared" si="11"/>
        <v>0</v>
      </c>
      <c r="CS26" s="24">
        <f t="shared" si="11"/>
        <v>0</v>
      </c>
      <c r="CT26" s="24">
        <f t="shared" si="11"/>
        <v>0</v>
      </c>
      <c r="CU26" s="24">
        <f t="shared" si="11"/>
        <v>0</v>
      </c>
      <c r="CV26" s="24">
        <f t="shared" si="11"/>
        <v>0</v>
      </c>
      <c r="CW26" s="24">
        <f t="shared" si="11"/>
        <v>0</v>
      </c>
      <c r="CX26" s="24">
        <f t="shared" si="11"/>
        <v>0</v>
      </c>
      <c r="CY26" s="24">
        <f t="shared" si="11"/>
        <v>0</v>
      </c>
    </row>
    <row r="27" spans="1:216" x14ac:dyDescent="0.3">
      <c r="A27" s="7">
        <f>A5</f>
        <v>2</v>
      </c>
      <c r="B27" s="7" t="str">
        <f t="shared" ref="B27:BM27" si="12">B5</f>
        <v>BSG Draws</v>
      </c>
      <c r="C27" s="7" t="str">
        <f t="shared" si="12"/>
        <v>A2.02 £1 LS  FT Draw Opp.</v>
      </c>
      <c r="D27" s="7" t="str">
        <f t="shared" si="12"/>
        <v>Level Stakes</v>
      </c>
      <c r="E27" s="7">
        <f t="shared" si="12"/>
        <v>256.69</v>
      </c>
      <c r="F27" s="9">
        <f t="shared" si="12"/>
        <v>6.2607317073170732</v>
      </c>
      <c r="G27" s="7">
        <f t="shared" si="12"/>
        <v>55.149999999999977</v>
      </c>
      <c r="H27" s="7">
        <f t="shared" si="12"/>
        <v>-32.129999999999995</v>
      </c>
      <c r="I27" s="7">
        <f t="shared" si="12"/>
        <v>24</v>
      </c>
      <c r="J27" s="7">
        <f t="shared" si="12"/>
        <v>41</v>
      </c>
      <c r="K27" s="10">
        <f t="shared" si="12"/>
        <v>0.58536585365853655</v>
      </c>
      <c r="L27" s="7">
        <f t="shared" si="12"/>
        <v>2022</v>
      </c>
      <c r="M27" s="12">
        <f t="shared" si="12"/>
        <v>0.31837505904581953</v>
      </c>
      <c r="N27" s="12">
        <f t="shared" si="12"/>
        <v>4.0417257124862223E-2</v>
      </c>
      <c r="P27" s="8" t="str">
        <f t="shared" si="12"/>
        <v>A2.02 £1 LS  FT Draw Opp.</v>
      </c>
      <c r="Q27" s="8">
        <f t="shared" si="12"/>
        <v>0</v>
      </c>
      <c r="R27" s="8">
        <f t="shared" si="12"/>
        <v>35.07</v>
      </c>
      <c r="S27" s="8">
        <f t="shared" si="12"/>
        <v>41.62</v>
      </c>
      <c r="T27" s="8">
        <f t="shared" si="12"/>
        <v>-13.75</v>
      </c>
      <c r="U27" s="8">
        <f t="shared" si="12"/>
        <v>16.61</v>
      </c>
      <c r="V27" s="8">
        <f t="shared" si="12"/>
        <v>34.820000000000007</v>
      </c>
      <c r="W27" s="8">
        <f t="shared" si="12"/>
        <v>26.379999999999995</v>
      </c>
      <c r="X27" s="8">
        <f t="shared" si="12"/>
        <v>3.25</v>
      </c>
      <c r="Y27" s="8">
        <f t="shared" si="12"/>
        <v>33.599999999999994</v>
      </c>
      <c r="Z27" s="8">
        <f t="shared" si="12"/>
        <v>5.6200000000000045</v>
      </c>
      <c r="AA27" s="8">
        <f t="shared" si="12"/>
        <v>-19.449999999999989</v>
      </c>
      <c r="AB27" s="8">
        <f t="shared" si="12"/>
        <v>28.349999999999994</v>
      </c>
      <c r="AC27" s="8">
        <f t="shared" si="12"/>
        <v>42.870000000000005</v>
      </c>
      <c r="AD27" s="8">
        <f t="shared" si="12"/>
        <v>1.4699999999999989</v>
      </c>
      <c r="AE27" s="8">
        <f t="shared" si="12"/>
        <v>-15.370000000000005</v>
      </c>
      <c r="AF27" s="8">
        <f t="shared" si="12"/>
        <v>4.1099999999999852</v>
      </c>
      <c r="AG27" s="8">
        <f t="shared" si="12"/>
        <v>9.160000000000025</v>
      </c>
      <c r="AH27" s="8">
        <f t="shared" si="12"/>
        <v>55.149999999999977</v>
      </c>
      <c r="AI27" s="8">
        <f t="shared" si="12"/>
        <v>26.650000000000034</v>
      </c>
      <c r="AJ27" s="8">
        <f t="shared" si="12"/>
        <v>-0.10000000000002274</v>
      </c>
      <c r="AK27" s="8">
        <f t="shared" si="12"/>
        <v>-9.4200000000000159</v>
      </c>
      <c r="AL27" s="8">
        <f t="shared" si="12"/>
        <v>-8.9199999999999591</v>
      </c>
      <c r="AM27" s="8">
        <f t="shared" si="12"/>
        <v>-9.7800000000000296</v>
      </c>
      <c r="AN27" s="8">
        <f t="shared" si="12"/>
        <v>-23.079999999999984</v>
      </c>
      <c r="AO27" s="8">
        <f t="shared" si="12"/>
        <v>-8.8000000000000114</v>
      </c>
      <c r="AP27" s="8">
        <f t="shared" si="12"/>
        <v>17.879999999999995</v>
      </c>
      <c r="AQ27" s="8">
        <f t="shared" si="12"/>
        <v>30</v>
      </c>
      <c r="AR27" s="8">
        <f t="shared" si="12"/>
        <v>19.45999999999998</v>
      </c>
      <c r="AS27" s="8">
        <f t="shared" si="12"/>
        <v>20.740000000000009</v>
      </c>
      <c r="AT27" s="8">
        <f t="shared" si="12"/>
        <v>-8.4900000000000091</v>
      </c>
      <c r="AU27" s="8">
        <f t="shared" si="12"/>
        <v>-32.129999999999995</v>
      </c>
      <c r="AV27" s="8">
        <f t="shared" si="12"/>
        <v>-21.389999999999986</v>
      </c>
      <c r="AW27" s="8">
        <f t="shared" si="12"/>
        <v>-16.930000000000007</v>
      </c>
      <c r="AX27" s="8">
        <f t="shared" si="12"/>
        <v>-2.1200000000000045</v>
      </c>
      <c r="AY27" s="8">
        <f t="shared" si="12"/>
        <v>7.5900000000000318</v>
      </c>
      <c r="AZ27" s="8">
        <f t="shared" si="12"/>
        <v>-12.140000000000043</v>
      </c>
      <c r="BA27" s="8">
        <f t="shared" si="12"/>
        <v>13.25</v>
      </c>
      <c r="BB27" s="8">
        <f t="shared" si="12"/>
        <v>3.9500000000000455</v>
      </c>
      <c r="BC27" s="8">
        <f t="shared" si="12"/>
        <v>-16.850000000000023</v>
      </c>
      <c r="BD27" s="8">
        <f t="shared" si="12"/>
        <v>-23.400000000000006</v>
      </c>
      <c r="BE27" s="8">
        <f t="shared" si="12"/>
        <v>1.7600000000000193</v>
      </c>
      <c r="BF27" s="8">
        <f t="shared" si="12"/>
        <v>19.449999999999989</v>
      </c>
      <c r="BG27" s="8">
        <f t="shared" si="12"/>
        <v>0</v>
      </c>
      <c r="BH27" s="8">
        <f t="shared" si="12"/>
        <v>0</v>
      </c>
      <c r="BI27" s="8">
        <f t="shared" si="12"/>
        <v>0</v>
      </c>
      <c r="BJ27" s="8">
        <f t="shared" si="12"/>
        <v>0</v>
      </c>
      <c r="BK27" s="8">
        <f t="shared" si="12"/>
        <v>0</v>
      </c>
      <c r="BL27" s="8">
        <f t="shared" si="12"/>
        <v>0</v>
      </c>
      <c r="BM27" s="8">
        <f t="shared" si="12"/>
        <v>0</v>
      </c>
      <c r="BN27" s="8">
        <f t="shared" ref="BN27:CY27" si="13">BN5</f>
        <v>0</v>
      </c>
      <c r="BO27" s="8">
        <f t="shared" si="13"/>
        <v>0</v>
      </c>
      <c r="BP27" s="8">
        <f t="shared" si="13"/>
        <v>0</v>
      </c>
      <c r="BQ27" s="8">
        <f t="shared" si="13"/>
        <v>0</v>
      </c>
      <c r="BR27" s="8">
        <f t="shared" si="13"/>
        <v>0</v>
      </c>
      <c r="BS27" s="8">
        <f t="shared" si="13"/>
        <v>0</v>
      </c>
      <c r="BT27" s="8">
        <f t="shared" si="13"/>
        <v>0</v>
      </c>
      <c r="BU27" s="8">
        <f t="shared" si="13"/>
        <v>0</v>
      </c>
      <c r="BV27" s="8">
        <f t="shared" si="13"/>
        <v>0</v>
      </c>
      <c r="BW27" s="8">
        <f t="shared" si="13"/>
        <v>0</v>
      </c>
      <c r="BX27" s="8">
        <f t="shared" si="13"/>
        <v>0</v>
      </c>
      <c r="BY27" s="8">
        <f t="shared" si="13"/>
        <v>0</v>
      </c>
      <c r="BZ27" s="8">
        <f t="shared" si="13"/>
        <v>0</v>
      </c>
      <c r="CA27" s="8">
        <f t="shared" si="13"/>
        <v>0</v>
      </c>
      <c r="CB27" s="8">
        <f t="shared" si="13"/>
        <v>0</v>
      </c>
      <c r="CC27" s="8">
        <f t="shared" si="13"/>
        <v>0</v>
      </c>
      <c r="CD27" s="8">
        <f t="shared" si="13"/>
        <v>0</v>
      </c>
      <c r="CE27" s="8">
        <f t="shared" si="13"/>
        <v>0</v>
      </c>
      <c r="CF27" s="8">
        <f t="shared" si="13"/>
        <v>0</v>
      </c>
      <c r="CG27" s="8">
        <f t="shared" si="13"/>
        <v>0</v>
      </c>
      <c r="CH27" s="8">
        <f t="shared" si="13"/>
        <v>0</v>
      </c>
      <c r="CI27" s="8">
        <f t="shared" si="13"/>
        <v>0</v>
      </c>
      <c r="CJ27" s="8">
        <f t="shared" si="13"/>
        <v>0</v>
      </c>
      <c r="CK27" s="8">
        <f t="shared" si="13"/>
        <v>0</v>
      </c>
      <c r="CL27" s="8">
        <f t="shared" si="13"/>
        <v>0</v>
      </c>
      <c r="CM27" s="8">
        <f t="shared" si="13"/>
        <v>0</v>
      </c>
      <c r="CN27" s="8">
        <f t="shared" si="13"/>
        <v>0</v>
      </c>
      <c r="CO27" s="8">
        <f t="shared" si="13"/>
        <v>0</v>
      </c>
      <c r="CP27" s="8">
        <f t="shared" si="13"/>
        <v>0</v>
      </c>
      <c r="CQ27" s="8">
        <f t="shared" si="13"/>
        <v>0</v>
      </c>
      <c r="CR27" s="8">
        <f t="shared" si="13"/>
        <v>0</v>
      </c>
      <c r="CS27" s="8">
        <f t="shared" si="13"/>
        <v>0</v>
      </c>
      <c r="CT27" s="8">
        <f t="shared" si="13"/>
        <v>0</v>
      </c>
      <c r="CU27" s="8">
        <f t="shared" si="13"/>
        <v>0</v>
      </c>
      <c r="CV27" s="8">
        <f t="shared" si="13"/>
        <v>0</v>
      </c>
      <c r="CW27" s="8">
        <f t="shared" si="13"/>
        <v>0</v>
      </c>
      <c r="CX27" s="8">
        <f t="shared" si="13"/>
        <v>0</v>
      </c>
      <c r="CY27" s="8">
        <f t="shared" si="13"/>
        <v>0</v>
      </c>
    </row>
    <row r="28" spans="1:216" x14ac:dyDescent="0.3">
      <c r="A28" s="7">
        <f>A6</f>
        <v>1</v>
      </c>
      <c r="B28" s="7" t="str">
        <f t="shared" ref="B28:BM28" si="14">B6</f>
        <v>BSG Draws</v>
      </c>
      <c r="C28" s="7" t="str">
        <f t="shared" si="14"/>
        <v xml:space="preserve">A2.01 £1 LS  FT Draw </v>
      </c>
      <c r="D28" s="7" t="str">
        <f t="shared" si="14"/>
        <v>Level Stakes</v>
      </c>
      <c r="E28" s="7">
        <f t="shared" si="14"/>
        <v>233.26</v>
      </c>
      <c r="F28" s="9">
        <f t="shared" si="14"/>
        <v>5.689268292682927</v>
      </c>
      <c r="G28" s="7">
        <f t="shared" si="14"/>
        <v>93.079999999999984</v>
      </c>
      <c r="H28" s="7">
        <f t="shared" si="14"/>
        <v>-88.759999999999991</v>
      </c>
      <c r="I28" s="7">
        <f t="shared" si="14"/>
        <v>21</v>
      </c>
      <c r="J28" s="7">
        <f t="shared" si="14"/>
        <v>41</v>
      </c>
      <c r="K28" s="10">
        <f t="shared" si="14"/>
        <v>0.51219512195121952</v>
      </c>
      <c r="L28" s="7">
        <f t="shared" si="14"/>
        <v>19635</v>
      </c>
      <c r="M28" s="12">
        <f t="shared" si="14"/>
        <v>0.32284186401833459</v>
      </c>
      <c r="N28" s="12">
        <f t="shared" si="14"/>
        <v>1.1879806468041761E-2</v>
      </c>
      <c r="P28" s="8" t="str">
        <f t="shared" si="14"/>
        <v xml:space="preserve">A2.01 £1 LS  FT Draw </v>
      </c>
      <c r="Q28" s="8">
        <f t="shared" si="14"/>
        <v>0</v>
      </c>
      <c r="R28" s="8">
        <f t="shared" si="14"/>
        <v>32.159999999999997</v>
      </c>
      <c r="S28" s="8">
        <f t="shared" si="14"/>
        <v>38.14</v>
      </c>
      <c r="T28" s="8">
        <f t="shared" si="14"/>
        <v>-16.159999999999997</v>
      </c>
      <c r="U28" s="8">
        <f t="shared" si="14"/>
        <v>0.96000000000000085</v>
      </c>
      <c r="V28" s="8">
        <f t="shared" si="14"/>
        <v>50.87</v>
      </c>
      <c r="W28" s="8">
        <f t="shared" si="14"/>
        <v>16.049999999999997</v>
      </c>
      <c r="X28" s="8">
        <f t="shared" si="14"/>
        <v>5.480000000000004</v>
      </c>
      <c r="Y28" s="8">
        <f t="shared" si="14"/>
        <v>60.300000000000011</v>
      </c>
      <c r="Z28" s="8">
        <f t="shared" si="14"/>
        <v>17.759999999999991</v>
      </c>
      <c r="AA28" s="8">
        <f t="shared" si="14"/>
        <v>-23.349999999999994</v>
      </c>
      <c r="AB28" s="8">
        <f t="shared" si="14"/>
        <v>17.599999999999994</v>
      </c>
      <c r="AC28" s="8">
        <f t="shared" si="14"/>
        <v>36.509999999999991</v>
      </c>
      <c r="AD28" s="8">
        <f t="shared" si="14"/>
        <v>-14.590000000000003</v>
      </c>
      <c r="AE28" s="8">
        <f t="shared" si="14"/>
        <v>-0.25</v>
      </c>
      <c r="AF28" s="8">
        <f t="shared" si="14"/>
        <v>-49.25</v>
      </c>
      <c r="AG28" s="8">
        <f t="shared" si="14"/>
        <v>62.5</v>
      </c>
      <c r="AH28" s="8">
        <f t="shared" si="14"/>
        <v>35.27000000000001</v>
      </c>
      <c r="AI28" s="8">
        <f t="shared" si="14"/>
        <v>93.079999999999984</v>
      </c>
      <c r="AJ28" s="8">
        <f t="shared" si="14"/>
        <v>-29.849999999999966</v>
      </c>
      <c r="AK28" s="8">
        <f t="shared" si="14"/>
        <v>-54.720000000000027</v>
      </c>
      <c r="AL28" s="8">
        <f t="shared" si="14"/>
        <v>-3.1800000000000068</v>
      </c>
      <c r="AM28" s="8">
        <f t="shared" si="14"/>
        <v>-20.289999999999992</v>
      </c>
      <c r="AN28" s="8">
        <f t="shared" si="14"/>
        <v>-21.409999999999997</v>
      </c>
      <c r="AO28" s="8">
        <f t="shared" si="14"/>
        <v>-20.400000000000006</v>
      </c>
      <c r="AP28" s="8">
        <f t="shared" si="14"/>
        <v>-1.3199999999999932</v>
      </c>
      <c r="AQ28" s="8">
        <f t="shared" si="14"/>
        <v>-10.75</v>
      </c>
      <c r="AR28" s="8">
        <f t="shared" si="14"/>
        <v>24.129999999999995</v>
      </c>
      <c r="AS28" s="8">
        <f t="shared" si="14"/>
        <v>32.467000000000013</v>
      </c>
      <c r="AT28" s="8">
        <f t="shared" si="14"/>
        <v>42.83299999999997</v>
      </c>
      <c r="AU28" s="8">
        <f t="shared" si="14"/>
        <v>-26.409999999999968</v>
      </c>
      <c r="AV28" s="8">
        <f t="shared" si="14"/>
        <v>-24.72</v>
      </c>
      <c r="AW28" s="8">
        <f t="shared" si="14"/>
        <v>-24.72</v>
      </c>
      <c r="AX28" s="8">
        <f t="shared" si="14"/>
        <v>-25.22</v>
      </c>
      <c r="AY28" s="8">
        <f t="shared" si="14"/>
        <v>19.199999999999989</v>
      </c>
      <c r="AZ28" s="8">
        <f t="shared" si="14"/>
        <v>-88.759999999999991</v>
      </c>
      <c r="BA28" s="8">
        <f t="shared" si="14"/>
        <v>33.159999999999997</v>
      </c>
      <c r="BB28" s="8">
        <f t="shared" si="14"/>
        <v>-7.0500000000000114</v>
      </c>
      <c r="BC28" s="8">
        <f t="shared" si="14"/>
        <v>2.9500000000000171</v>
      </c>
      <c r="BD28" s="8">
        <f t="shared" si="14"/>
        <v>-34.500000000000014</v>
      </c>
      <c r="BE28" s="8">
        <f t="shared" si="14"/>
        <v>38.769999999999996</v>
      </c>
      <c r="BF28" s="8">
        <f t="shared" si="14"/>
        <v>69.97</v>
      </c>
      <c r="BG28" s="8">
        <f t="shared" si="14"/>
        <v>0</v>
      </c>
      <c r="BH28" s="8">
        <f t="shared" si="14"/>
        <v>0</v>
      </c>
      <c r="BI28" s="8">
        <f t="shared" si="14"/>
        <v>0</v>
      </c>
      <c r="BJ28" s="8">
        <f t="shared" si="14"/>
        <v>0</v>
      </c>
      <c r="BK28" s="8">
        <f t="shared" si="14"/>
        <v>0</v>
      </c>
      <c r="BL28" s="8">
        <f t="shared" si="14"/>
        <v>0</v>
      </c>
      <c r="BM28" s="8">
        <f t="shared" si="14"/>
        <v>0</v>
      </c>
      <c r="BN28" s="8">
        <f t="shared" ref="BN28:CY28" si="15">BN6</f>
        <v>0</v>
      </c>
      <c r="BO28" s="8">
        <f t="shared" si="15"/>
        <v>0</v>
      </c>
      <c r="BP28" s="8">
        <f t="shared" si="15"/>
        <v>0</v>
      </c>
      <c r="BQ28" s="8">
        <f t="shared" si="15"/>
        <v>0</v>
      </c>
      <c r="BR28" s="8">
        <f t="shared" si="15"/>
        <v>0</v>
      </c>
      <c r="BS28" s="8">
        <f t="shared" si="15"/>
        <v>0</v>
      </c>
      <c r="BT28" s="8">
        <f t="shared" si="15"/>
        <v>0</v>
      </c>
      <c r="BU28" s="8">
        <f t="shared" si="15"/>
        <v>0</v>
      </c>
      <c r="BV28" s="8">
        <f t="shared" si="15"/>
        <v>0</v>
      </c>
      <c r="BW28" s="8">
        <f t="shared" si="15"/>
        <v>0</v>
      </c>
      <c r="BX28" s="8">
        <f t="shared" si="15"/>
        <v>0</v>
      </c>
      <c r="BY28" s="8">
        <f t="shared" si="15"/>
        <v>0</v>
      </c>
      <c r="BZ28" s="8">
        <f t="shared" si="15"/>
        <v>0</v>
      </c>
      <c r="CA28" s="8">
        <f t="shared" si="15"/>
        <v>0</v>
      </c>
      <c r="CB28" s="8">
        <f t="shared" si="15"/>
        <v>0</v>
      </c>
      <c r="CC28" s="8">
        <f t="shared" si="15"/>
        <v>0</v>
      </c>
      <c r="CD28" s="8">
        <f t="shared" si="15"/>
        <v>0</v>
      </c>
      <c r="CE28" s="8">
        <f t="shared" si="15"/>
        <v>0</v>
      </c>
      <c r="CF28" s="8">
        <f t="shared" si="15"/>
        <v>0</v>
      </c>
      <c r="CG28" s="8">
        <f t="shared" si="15"/>
        <v>0</v>
      </c>
      <c r="CH28" s="8">
        <f t="shared" si="15"/>
        <v>0</v>
      </c>
      <c r="CI28" s="8">
        <f t="shared" si="15"/>
        <v>0</v>
      </c>
      <c r="CJ28" s="8">
        <f t="shared" si="15"/>
        <v>0</v>
      </c>
      <c r="CK28" s="8">
        <f t="shared" si="15"/>
        <v>0</v>
      </c>
      <c r="CL28" s="8">
        <f t="shared" si="15"/>
        <v>0</v>
      </c>
      <c r="CM28" s="8">
        <f t="shared" si="15"/>
        <v>0</v>
      </c>
      <c r="CN28" s="8">
        <f t="shared" si="15"/>
        <v>0</v>
      </c>
      <c r="CO28" s="8">
        <f t="shared" si="15"/>
        <v>0</v>
      </c>
      <c r="CP28" s="8">
        <f t="shared" si="15"/>
        <v>0</v>
      </c>
      <c r="CQ28" s="8">
        <f t="shared" si="15"/>
        <v>0</v>
      </c>
      <c r="CR28" s="8">
        <f t="shared" si="15"/>
        <v>0</v>
      </c>
      <c r="CS28" s="8">
        <f t="shared" si="15"/>
        <v>0</v>
      </c>
      <c r="CT28" s="8">
        <f t="shared" si="15"/>
        <v>0</v>
      </c>
      <c r="CU28" s="8">
        <f t="shared" si="15"/>
        <v>0</v>
      </c>
      <c r="CV28" s="8">
        <f t="shared" si="15"/>
        <v>0</v>
      </c>
      <c r="CW28" s="8">
        <f t="shared" si="15"/>
        <v>0</v>
      </c>
      <c r="CX28" s="8">
        <f t="shared" si="15"/>
        <v>0</v>
      </c>
      <c r="CY28" s="8">
        <f t="shared" si="15"/>
        <v>0</v>
      </c>
    </row>
    <row r="29" spans="1:216" x14ac:dyDescent="0.3">
      <c r="A29" s="7">
        <f>A7</f>
        <v>9</v>
      </c>
      <c r="B29" s="7" t="str">
        <f t="shared" ref="B29:BM30" si="16">B7</f>
        <v>BSG Draws</v>
      </c>
      <c r="C29" s="7" t="str">
        <f t="shared" si="16"/>
        <v>A7.3 £1 LS HT Draw</v>
      </c>
      <c r="D29" s="7" t="str">
        <f t="shared" si="16"/>
        <v>Level Stakes</v>
      </c>
      <c r="E29" s="7">
        <f t="shared" si="16"/>
        <v>78.099999999999994</v>
      </c>
      <c r="F29" s="9">
        <f t="shared" si="16"/>
        <v>4.8812499999999996</v>
      </c>
      <c r="G29" s="7">
        <f t="shared" si="16"/>
        <v>44.04</v>
      </c>
      <c r="H29" s="7">
        <f t="shared" si="16"/>
        <v>-37.629999999999995</v>
      </c>
      <c r="I29" s="7">
        <f t="shared" si="16"/>
        <v>12</v>
      </c>
      <c r="J29" s="7">
        <f t="shared" si="16"/>
        <v>16</v>
      </c>
      <c r="K29" s="10">
        <f t="shared" si="16"/>
        <v>0.75</v>
      </c>
      <c r="L29" s="7">
        <f t="shared" si="16"/>
        <v>1879</v>
      </c>
      <c r="M29" s="12">
        <f t="shared" si="16"/>
        <v>0.48906819364914106</v>
      </c>
      <c r="N29" s="12">
        <f t="shared" si="16"/>
        <v>2.0327954190525768E-2</v>
      </c>
      <c r="P29" s="8" t="str">
        <f t="shared" si="16"/>
        <v>A7.3 £1 LS HT Draw</v>
      </c>
      <c r="Q29" s="8">
        <f t="shared" si="16"/>
        <v>0</v>
      </c>
      <c r="R29" s="8">
        <f t="shared" si="16"/>
        <v>0</v>
      </c>
      <c r="S29" s="8">
        <f t="shared" si="16"/>
        <v>0</v>
      </c>
      <c r="T29" s="8">
        <f t="shared" si="16"/>
        <v>0</v>
      </c>
      <c r="U29" s="8">
        <f t="shared" si="16"/>
        <v>0</v>
      </c>
      <c r="V29" s="8">
        <f t="shared" si="16"/>
        <v>0</v>
      </c>
      <c r="W29" s="8">
        <f t="shared" si="16"/>
        <v>0</v>
      </c>
      <c r="X29" s="8">
        <f t="shared" si="16"/>
        <v>0</v>
      </c>
      <c r="Y29" s="8">
        <f t="shared" si="16"/>
        <v>0</v>
      </c>
      <c r="Z29" s="8">
        <f t="shared" si="16"/>
        <v>0</v>
      </c>
      <c r="AA29" s="8">
        <f t="shared" si="16"/>
        <v>0</v>
      </c>
      <c r="AB29" s="8">
        <f t="shared" si="16"/>
        <v>0</v>
      </c>
      <c r="AC29" s="8">
        <f t="shared" si="16"/>
        <v>0</v>
      </c>
      <c r="AD29" s="8">
        <f t="shared" si="16"/>
        <v>0</v>
      </c>
      <c r="AE29" s="8">
        <f t="shared" si="16"/>
        <v>0</v>
      </c>
      <c r="AF29" s="8">
        <f t="shared" si="16"/>
        <v>0</v>
      </c>
      <c r="AG29" s="8">
        <f t="shared" si="16"/>
        <v>0</v>
      </c>
      <c r="AH29" s="8">
        <f t="shared" si="16"/>
        <v>0</v>
      </c>
      <c r="AI29" s="8">
        <f t="shared" si="16"/>
        <v>8.18</v>
      </c>
      <c r="AJ29" s="8">
        <f t="shared" si="16"/>
        <v>-28.72</v>
      </c>
      <c r="AK29" s="8">
        <f t="shared" si="16"/>
        <v>18.47</v>
      </c>
      <c r="AL29" s="8">
        <f t="shared" si="16"/>
        <v>4.3</v>
      </c>
      <c r="AM29" s="8">
        <f t="shared" si="16"/>
        <v>12.28</v>
      </c>
      <c r="AN29" s="8">
        <f t="shared" si="16"/>
        <v>18.21</v>
      </c>
      <c r="AO29" s="8">
        <f t="shared" si="16"/>
        <v>-32.72</v>
      </c>
      <c r="AP29" s="8">
        <f t="shared" si="16"/>
        <v>0</v>
      </c>
      <c r="AQ29" s="8">
        <f t="shared" si="16"/>
        <v>0</v>
      </c>
      <c r="AR29" s="8">
        <f t="shared" si="16"/>
        <v>0</v>
      </c>
      <c r="AS29" s="8">
        <f t="shared" si="16"/>
        <v>0</v>
      </c>
      <c r="AT29" s="8">
        <f t="shared" si="16"/>
        <v>0</v>
      </c>
      <c r="AU29" s="8">
        <f t="shared" si="16"/>
        <v>0</v>
      </c>
      <c r="AV29" s="8">
        <f t="shared" si="16"/>
        <v>0</v>
      </c>
      <c r="AW29" s="8">
        <f t="shared" si="16"/>
        <v>0</v>
      </c>
      <c r="AX29" s="8">
        <f t="shared" si="16"/>
        <v>44.04</v>
      </c>
      <c r="AY29" s="8">
        <f t="shared" si="16"/>
        <v>18.5</v>
      </c>
      <c r="AZ29" s="8">
        <f t="shared" si="16"/>
        <v>-37.629999999999995</v>
      </c>
      <c r="BA29" s="8">
        <f t="shared" si="16"/>
        <v>10.779999999999998</v>
      </c>
      <c r="BB29" s="8">
        <f t="shared" si="16"/>
        <v>-2.4600000000000009</v>
      </c>
      <c r="BC29" s="8">
        <f t="shared" si="16"/>
        <v>5.6400000000000006</v>
      </c>
      <c r="BD29" s="8">
        <f t="shared" si="16"/>
        <v>0.96000000000000085</v>
      </c>
      <c r="BE29" s="8">
        <f t="shared" si="16"/>
        <v>29.08</v>
      </c>
      <c r="BF29" s="8">
        <f t="shared" si="16"/>
        <v>9.1899999999999977</v>
      </c>
      <c r="BG29" s="8">
        <f t="shared" si="16"/>
        <v>0</v>
      </c>
      <c r="BH29" s="8">
        <f t="shared" si="16"/>
        <v>0</v>
      </c>
      <c r="BI29" s="8">
        <f t="shared" si="16"/>
        <v>0</v>
      </c>
      <c r="BJ29" s="8">
        <f t="shared" si="16"/>
        <v>0</v>
      </c>
      <c r="BK29" s="8">
        <f t="shared" si="16"/>
        <v>0</v>
      </c>
      <c r="BL29" s="8">
        <f t="shared" si="16"/>
        <v>0</v>
      </c>
      <c r="BM29" s="8">
        <f t="shared" si="16"/>
        <v>0</v>
      </c>
      <c r="BN29" s="8">
        <f t="shared" ref="BN29:CY29" si="17">BN7</f>
        <v>0</v>
      </c>
      <c r="BO29" s="8">
        <f t="shared" si="17"/>
        <v>0</v>
      </c>
      <c r="BP29" s="8">
        <f t="shared" si="17"/>
        <v>0</v>
      </c>
      <c r="BQ29" s="8">
        <f t="shared" si="17"/>
        <v>0</v>
      </c>
      <c r="BR29" s="8">
        <f t="shared" si="17"/>
        <v>0</v>
      </c>
      <c r="BS29" s="8">
        <f t="shared" si="17"/>
        <v>0</v>
      </c>
      <c r="BT29" s="8">
        <f t="shared" si="17"/>
        <v>0</v>
      </c>
      <c r="BU29" s="8">
        <f t="shared" si="17"/>
        <v>0</v>
      </c>
      <c r="BV29" s="8">
        <f t="shared" si="17"/>
        <v>0</v>
      </c>
      <c r="BW29" s="8">
        <f t="shared" si="17"/>
        <v>0</v>
      </c>
      <c r="BX29" s="8">
        <f t="shared" si="17"/>
        <v>0</v>
      </c>
      <c r="BY29" s="8">
        <f t="shared" si="17"/>
        <v>0</v>
      </c>
      <c r="BZ29" s="8">
        <f t="shared" si="17"/>
        <v>0</v>
      </c>
      <c r="CA29" s="8">
        <f t="shared" si="17"/>
        <v>0</v>
      </c>
      <c r="CB29" s="8">
        <f t="shared" si="17"/>
        <v>0</v>
      </c>
      <c r="CC29" s="8">
        <f t="shared" si="17"/>
        <v>0</v>
      </c>
      <c r="CD29" s="8">
        <f t="shared" si="17"/>
        <v>0</v>
      </c>
      <c r="CE29" s="8">
        <f t="shared" si="17"/>
        <v>0</v>
      </c>
      <c r="CF29" s="8">
        <f t="shared" si="17"/>
        <v>0</v>
      </c>
      <c r="CG29" s="8">
        <f t="shared" si="17"/>
        <v>0</v>
      </c>
      <c r="CH29" s="8">
        <f t="shared" si="17"/>
        <v>0</v>
      </c>
      <c r="CI29" s="8">
        <f t="shared" si="17"/>
        <v>0</v>
      </c>
      <c r="CJ29" s="8">
        <f t="shared" si="17"/>
        <v>0</v>
      </c>
      <c r="CK29" s="8">
        <f t="shared" si="17"/>
        <v>0</v>
      </c>
      <c r="CL29" s="8">
        <f t="shared" si="17"/>
        <v>0</v>
      </c>
      <c r="CM29" s="8">
        <f t="shared" si="17"/>
        <v>0</v>
      </c>
      <c r="CN29" s="8">
        <f t="shared" si="17"/>
        <v>0</v>
      </c>
      <c r="CO29" s="8">
        <f t="shared" si="17"/>
        <v>0</v>
      </c>
      <c r="CP29" s="8">
        <f t="shared" si="17"/>
        <v>0</v>
      </c>
      <c r="CQ29" s="8">
        <f t="shared" si="17"/>
        <v>0</v>
      </c>
      <c r="CR29" s="8">
        <f t="shared" si="17"/>
        <v>0</v>
      </c>
      <c r="CS29" s="8">
        <f t="shared" si="17"/>
        <v>0</v>
      </c>
      <c r="CT29" s="8">
        <f t="shared" si="17"/>
        <v>0</v>
      </c>
      <c r="CU29" s="8">
        <f t="shared" si="17"/>
        <v>0</v>
      </c>
      <c r="CV29" s="8">
        <f t="shared" si="17"/>
        <v>0</v>
      </c>
      <c r="CW29" s="8">
        <f t="shared" si="17"/>
        <v>0</v>
      </c>
      <c r="CX29" s="8">
        <f t="shared" si="17"/>
        <v>0</v>
      </c>
      <c r="CY29" s="8">
        <f t="shared" si="17"/>
        <v>0</v>
      </c>
    </row>
    <row r="30" spans="1:216" x14ac:dyDescent="0.3">
      <c r="A30" s="7"/>
      <c r="B30" s="7" t="str">
        <f t="shared" si="16"/>
        <v>BSG Draws</v>
      </c>
      <c r="C30" s="7" t="s">
        <v>133</v>
      </c>
      <c r="D30" s="7" t="str">
        <f t="shared" si="16"/>
        <v>Level Stakes</v>
      </c>
      <c r="E30" s="9">
        <f>SUM(AX31:BF31)</f>
        <v>45.927499999999995</v>
      </c>
      <c r="F30" s="27">
        <f>E30/J30</f>
        <v>5.1030555555555548</v>
      </c>
      <c r="G30" s="9">
        <f>MAX(AX31:BF31)</f>
        <v>29.552500000000006</v>
      </c>
      <c r="H30" s="9">
        <f>MIN(AX31:BF31)</f>
        <v>-30.615000000000006</v>
      </c>
      <c r="I30" s="7">
        <f>COUNTIF(AX31:BF31, "&gt;0")</f>
        <v>5</v>
      </c>
      <c r="J30" s="28">
        <f>J26</f>
        <v>9</v>
      </c>
      <c r="K30" s="29">
        <f>I30/J30</f>
        <v>0.55555555555555558</v>
      </c>
      <c r="L30" s="7"/>
      <c r="M30" s="12"/>
      <c r="N30" s="7"/>
      <c r="AX30" s="24">
        <f>SUM(AX26:AX29)</f>
        <v>17.079999999999995</v>
      </c>
      <c r="AY30" s="24">
        <f t="shared" ref="AY30:BF30" si="18">SUM(AY26:AY29)</f>
        <v>64.220000000000027</v>
      </c>
      <c r="AZ30" s="24">
        <f t="shared" si="18"/>
        <v>-122.46000000000002</v>
      </c>
      <c r="BA30" s="24">
        <f t="shared" si="18"/>
        <v>89.109999999999985</v>
      </c>
      <c r="BB30" s="24">
        <f t="shared" si="18"/>
        <v>-0.76999999999996049</v>
      </c>
      <c r="BC30" s="24">
        <f t="shared" si="18"/>
        <v>-27.310000000000009</v>
      </c>
      <c r="BD30" s="24">
        <f t="shared" si="18"/>
        <v>-61.750000000000021</v>
      </c>
      <c r="BE30" s="24">
        <f t="shared" si="18"/>
        <v>118.21000000000002</v>
      </c>
      <c r="BF30" s="24">
        <f t="shared" si="18"/>
        <v>107.37999999999998</v>
      </c>
    </row>
    <row r="31" spans="1:216" x14ac:dyDescent="0.3">
      <c r="M31" s="26"/>
      <c r="AX31" s="9">
        <f>AX30/4</f>
        <v>4.2699999999999987</v>
      </c>
      <c r="AY31" s="9">
        <f t="shared" ref="AY31:BF31" si="19">AY30/4</f>
        <v>16.055000000000007</v>
      </c>
      <c r="AZ31" s="9">
        <f t="shared" si="19"/>
        <v>-30.615000000000006</v>
      </c>
      <c r="BA31" s="9">
        <f t="shared" si="19"/>
        <v>22.277499999999996</v>
      </c>
      <c r="BB31" s="9">
        <f t="shared" si="19"/>
        <v>-0.19249999999999012</v>
      </c>
      <c r="BC31" s="9">
        <f t="shared" si="19"/>
        <v>-6.8275000000000023</v>
      </c>
      <c r="BD31" s="9">
        <f t="shared" si="19"/>
        <v>-15.437500000000005</v>
      </c>
      <c r="BE31" s="9">
        <f t="shared" si="19"/>
        <v>29.552500000000006</v>
      </c>
      <c r="BF31" s="9">
        <f t="shared" si="19"/>
        <v>26.844999999999995</v>
      </c>
    </row>
    <row r="32" spans="1:216" x14ac:dyDescent="0.3">
      <c r="A32" s="7" t="s">
        <v>131</v>
      </c>
      <c r="B32" s="7" t="s">
        <v>73</v>
      </c>
      <c r="C32" s="7" t="s">
        <v>74</v>
      </c>
      <c r="D32" s="7" t="s">
        <v>75</v>
      </c>
      <c r="E32" s="7" t="s">
        <v>76</v>
      </c>
      <c r="F32" s="7" t="s">
        <v>77</v>
      </c>
      <c r="G32" s="7" t="s">
        <v>78</v>
      </c>
      <c r="H32" s="7" t="s">
        <v>79</v>
      </c>
      <c r="I32" s="7" t="s">
        <v>80</v>
      </c>
      <c r="J32" s="7" t="s">
        <v>81</v>
      </c>
      <c r="K32" s="7" t="s">
        <v>82</v>
      </c>
      <c r="L32" s="7" t="s">
        <v>83</v>
      </c>
      <c r="M32" s="12" t="s">
        <v>84</v>
      </c>
      <c r="N32" s="7" t="s">
        <v>85</v>
      </c>
    </row>
    <row r="33" spans="1:103" x14ac:dyDescent="0.3">
      <c r="A33" s="7">
        <f>A13</f>
        <v>12</v>
      </c>
      <c r="B33" s="7" t="str">
        <f t="shared" ref="B33:BM33" si="20">B13</f>
        <v>BSG Draws</v>
      </c>
      <c r="C33" s="7" t="str">
        <f t="shared" si="20"/>
        <v xml:space="preserve">A2.01 W100 FT Draw </v>
      </c>
      <c r="D33" s="7" t="str">
        <f t="shared" si="20"/>
        <v>Whitaker</v>
      </c>
      <c r="E33" s="7">
        <f t="shared" si="20"/>
        <v>91.85</v>
      </c>
      <c r="F33" s="9">
        <f t="shared" si="20"/>
        <v>22.962499999999999</v>
      </c>
      <c r="G33" s="7">
        <f t="shared" si="20"/>
        <v>48.52</v>
      </c>
      <c r="H33" s="7">
        <f t="shared" si="20"/>
        <v>-2.1800000000000002</v>
      </c>
      <c r="I33" s="7">
        <f t="shared" si="20"/>
        <v>3</v>
      </c>
      <c r="J33" s="7">
        <f t="shared" si="20"/>
        <v>4</v>
      </c>
      <c r="K33" s="10">
        <f t="shared" si="20"/>
        <v>0.75</v>
      </c>
      <c r="L33" s="7">
        <f t="shared" si="20"/>
        <v>1139</v>
      </c>
      <c r="M33" s="12">
        <f t="shared" si="20"/>
        <v>0.34240561896400351</v>
      </c>
      <c r="N33" s="7"/>
      <c r="P33" s="8" t="str">
        <f t="shared" si="20"/>
        <v xml:space="preserve">A2.01 W100 FT Draw </v>
      </c>
      <c r="Q33" s="8">
        <f t="shared" si="20"/>
        <v>0</v>
      </c>
      <c r="R33" s="8">
        <f t="shared" si="20"/>
        <v>0</v>
      </c>
      <c r="S33" s="8">
        <f t="shared" si="20"/>
        <v>0</v>
      </c>
      <c r="T33" s="8">
        <f t="shared" si="20"/>
        <v>0</v>
      </c>
      <c r="U33" s="8">
        <f t="shared" si="20"/>
        <v>0</v>
      </c>
      <c r="V33" s="8">
        <f t="shared" si="20"/>
        <v>0</v>
      </c>
      <c r="W33" s="8">
        <f t="shared" si="20"/>
        <v>0</v>
      </c>
      <c r="X33" s="8">
        <f t="shared" si="20"/>
        <v>0</v>
      </c>
      <c r="Y33" s="8">
        <f t="shared" si="20"/>
        <v>0</v>
      </c>
      <c r="Z33" s="8">
        <f t="shared" si="20"/>
        <v>0</v>
      </c>
      <c r="AA33" s="8">
        <f t="shared" si="20"/>
        <v>0</v>
      </c>
      <c r="AB33" s="8">
        <f t="shared" si="20"/>
        <v>0</v>
      </c>
      <c r="AC33" s="8">
        <f t="shared" si="20"/>
        <v>0</v>
      </c>
      <c r="AD33" s="8">
        <f t="shared" si="20"/>
        <v>0</v>
      </c>
      <c r="AE33" s="8">
        <f t="shared" si="20"/>
        <v>0</v>
      </c>
      <c r="AF33" s="8">
        <f t="shared" si="20"/>
        <v>0</v>
      </c>
      <c r="AG33" s="8">
        <f t="shared" si="20"/>
        <v>0</v>
      </c>
      <c r="AH33" s="8">
        <f t="shared" si="20"/>
        <v>0</v>
      </c>
      <c r="AI33" s="8">
        <f t="shared" si="20"/>
        <v>0</v>
      </c>
      <c r="AJ33" s="8">
        <f t="shared" si="20"/>
        <v>0</v>
      </c>
      <c r="AK33" s="8">
        <f t="shared" si="20"/>
        <v>0</v>
      </c>
      <c r="AL33" s="8">
        <f t="shared" si="20"/>
        <v>0</v>
      </c>
      <c r="AM33" s="8">
        <f t="shared" si="20"/>
        <v>0</v>
      </c>
      <c r="AN33" s="8">
        <f t="shared" si="20"/>
        <v>0</v>
      </c>
      <c r="AO33" s="8">
        <f t="shared" si="20"/>
        <v>0</v>
      </c>
      <c r="AP33" s="8">
        <f t="shared" si="20"/>
        <v>0</v>
      </c>
      <c r="AQ33" s="8">
        <f t="shared" si="20"/>
        <v>0</v>
      </c>
      <c r="AR33" s="8">
        <f t="shared" si="20"/>
        <v>0</v>
      </c>
      <c r="AS33" s="8">
        <f t="shared" si="20"/>
        <v>0</v>
      </c>
      <c r="AT33" s="8">
        <f t="shared" si="20"/>
        <v>0</v>
      </c>
      <c r="AU33" s="8">
        <f t="shared" si="20"/>
        <v>0</v>
      </c>
      <c r="AV33" s="8">
        <f t="shared" si="20"/>
        <v>0</v>
      </c>
      <c r="AW33" s="8">
        <f t="shared" si="20"/>
        <v>0</v>
      </c>
      <c r="AX33" s="8">
        <f t="shared" si="20"/>
        <v>0</v>
      </c>
      <c r="AY33" s="8">
        <f t="shared" si="20"/>
        <v>0</v>
      </c>
      <c r="AZ33" s="8">
        <f t="shared" si="20"/>
        <v>0</v>
      </c>
      <c r="BA33" s="8">
        <f t="shared" si="20"/>
        <v>0</v>
      </c>
      <c r="BB33" s="8">
        <f t="shared" si="20"/>
        <v>0</v>
      </c>
      <c r="BC33" s="8">
        <f t="shared" si="20"/>
        <v>-2.1800000000000002</v>
      </c>
      <c r="BD33" s="8">
        <f t="shared" si="20"/>
        <v>1.7300000000000002</v>
      </c>
      <c r="BE33" s="8">
        <f t="shared" si="20"/>
        <v>48.52</v>
      </c>
      <c r="BF33" s="8">
        <f t="shared" si="20"/>
        <v>43.779999999999994</v>
      </c>
      <c r="BG33" s="8">
        <f t="shared" si="20"/>
        <v>0</v>
      </c>
      <c r="BH33" s="8">
        <f t="shared" si="20"/>
        <v>0</v>
      </c>
      <c r="BI33" s="8">
        <f t="shared" si="20"/>
        <v>0</v>
      </c>
      <c r="BJ33" s="8">
        <f t="shared" si="20"/>
        <v>0</v>
      </c>
      <c r="BK33" s="8">
        <f t="shared" si="20"/>
        <v>0</v>
      </c>
      <c r="BL33" s="8">
        <f t="shared" si="20"/>
        <v>0</v>
      </c>
      <c r="BM33" s="8">
        <f t="shared" si="20"/>
        <v>0</v>
      </c>
      <c r="BN33" s="8">
        <f t="shared" ref="BN33:CY33" si="21">BN13</f>
        <v>0</v>
      </c>
      <c r="BO33" s="8">
        <f t="shared" si="21"/>
        <v>0</v>
      </c>
      <c r="BP33" s="8">
        <f t="shared" si="21"/>
        <v>0</v>
      </c>
      <c r="BQ33" s="8">
        <f t="shared" si="21"/>
        <v>0</v>
      </c>
      <c r="BR33" s="8">
        <f t="shared" si="21"/>
        <v>0</v>
      </c>
      <c r="BS33" s="8">
        <f t="shared" si="21"/>
        <v>0</v>
      </c>
      <c r="BT33" s="8">
        <f t="shared" si="21"/>
        <v>0</v>
      </c>
      <c r="BU33" s="8">
        <f t="shared" si="21"/>
        <v>0</v>
      </c>
      <c r="BV33" s="8">
        <f t="shared" si="21"/>
        <v>0</v>
      </c>
      <c r="BW33" s="8">
        <f t="shared" si="21"/>
        <v>0</v>
      </c>
      <c r="BX33" s="8">
        <f t="shared" si="21"/>
        <v>0</v>
      </c>
      <c r="BY33" s="8">
        <f t="shared" si="21"/>
        <v>0</v>
      </c>
      <c r="BZ33" s="8">
        <f t="shared" si="21"/>
        <v>0</v>
      </c>
      <c r="CA33" s="8">
        <f t="shared" si="21"/>
        <v>0</v>
      </c>
      <c r="CB33" s="8">
        <f t="shared" si="21"/>
        <v>0</v>
      </c>
      <c r="CC33" s="8">
        <f t="shared" si="21"/>
        <v>0</v>
      </c>
      <c r="CD33" s="8">
        <f t="shared" si="21"/>
        <v>0</v>
      </c>
      <c r="CE33" s="8">
        <f t="shared" si="21"/>
        <v>0</v>
      </c>
      <c r="CF33" s="8">
        <f t="shared" si="21"/>
        <v>0</v>
      </c>
      <c r="CG33" s="8">
        <f t="shared" si="21"/>
        <v>0</v>
      </c>
      <c r="CH33" s="8">
        <f t="shared" si="21"/>
        <v>0</v>
      </c>
      <c r="CI33" s="8">
        <f t="shared" si="21"/>
        <v>0</v>
      </c>
      <c r="CJ33" s="8">
        <f t="shared" si="21"/>
        <v>0</v>
      </c>
      <c r="CK33" s="8">
        <f t="shared" si="21"/>
        <v>0</v>
      </c>
      <c r="CL33" s="8">
        <f t="shared" si="21"/>
        <v>0</v>
      </c>
      <c r="CM33" s="8">
        <f t="shared" si="21"/>
        <v>0</v>
      </c>
      <c r="CN33" s="8">
        <f t="shared" si="21"/>
        <v>0</v>
      </c>
      <c r="CO33" s="8">
        <f t="shared" si="21"/>
        <v>0</v>
      </c>
      <c r="CP33" s="8">
        <f t="shared" si="21"/>
        <v>0</v>
      </c>
      <c r="CQ33" s="8">
        <f t="shared" si="21"/>
        <v>0</v>
      </c>
      <c r="CR33" s="8">
        <f t="shared" si="21"/>
        <v>0</v>
      </c>
      <c r="CS33" s="8">
        <f t="shared" si="21"/>
        <v>0</v>
      </c>
      <c r="CT33" s="8">
        <f t="shared" si="21"/>
        <v>0</v>
      </c>
      <c r="CU33" s="8">
        <f t="shared" si="21"/>
        <v>0</v>
      </c>
      <c r="CV33" s="8">
        <f t="shared" si="21"/>
        <v>0</v>
      </c>
      <c r="CW33" s="8">
        <f t="shared" si="21"/>
        <v>0</v>
      </c>
      <c r="CX33" s="8">
        <f t="shared" si="21"/>
        <v>0</v>
      </c>
      <c r="CY33" s="8">
        <f t="shared" si="21"/>
        <v>0</v>
      </c>
    </row>
    <row r="34" spans="1:103" x14ac:dyDescent="0.3">
      <c r="A34" s="7">
        <f>A14</f>
        <v>13</v>
      </c>
      <c r="B34" s="7" t="str">
        <f t="shared" ref="B34:BM34" si="22">B14</f>
        <v>BSG Draws</v>
      </c>
      <c r="C34" s="7" t="str">
        <f t="shared" si="22"/>
        <v>A2.02 W100 FT Draw Opp.</v>
      </c>
      <c r="D34" s="7" t="str">
        <f t="shared" si="22"/>
        <v>Whitaker</v>
      </c>
      <c r="E34" s="7">
        <f t="shared" si="22"/>
        <v>-2</v>
      </c>
      <c r="F34" s="9">
        <f t="shared" si="22"/>
        <v>-0.5</v>
      </c>
      <c r="G34" s="7">
        <f t="shared" si="22"/>
        <v>14.819999999999999</v>
      </c>
      <c r="H34" s="7">
        <f t="shared" si="22"/>
        <v>-13.8</v>
      </c>
      <c r="I34" s="7">
        <f t="shared" si="22"/>
        <v>2</v>
      </c>
      <c r="J34" s="7">
        <f t="shared" si="22"/>
        <v>4</v>
      </c>
      <c r="K34" s="10">
        <f t="shared" si="22"/>
        <v>0.5</v>
      </c>
      <c r="L34" s="7">
        <f t="shared" si="22"/>
        <v>254</v>
      </c>
      <c r="M34" s="12">
        <f t="shared" si="22"/>
        <v>0.30314960629921262</v>
      </c>
      <c r="N34" s="7"/>
      <c r="P34" s="8" t="str">
        <f t="shared" si="22"/>
        <v>A2.02 W100 FT Draw Opp.</v>
      </c>
      <c r="Q34" s="8">
        <f t="shared" si="22"/>
        <v>0</v>
      </c>
      <c r="R34" s="8">
        <f t="shared" si="22"/>
        <v>0</v>
      </c>
      <c r="S34" s="8">
        <f t="shared" si="22"/>
        <v>0</v>
      </c>
      <c r="T34" s="8">
        <f t="shared" si="22"/>
        <v>0</v>
      </c>
      <c r="U34" s="8">
        <f t="shared" si="22"/>
        <v>0</v>
      </c>
      <c r="V34" s="8">
        <f t="shared" si="22"/>
        <v>0</v>
      </c>
      <c r="W34" s="8">
        <f t="shared" si="22"/>
        <v>0</v>
      </c>
      <c r="X34" s="8">
        <f t="shared" si="22"/>
        <v>0</v>
      </c>
      <c r="Y34" s="8">
        <f t="shared" si="22"/>
        <v>0</v>
      </c>
      <c r="Z34" s="8">
        <f t="shared" si="22"/>
        <v>0</v>
      </c>
      <c r="AA34" s="8">
        <f t="shared" si="22"/>
        <v>0</v>
      </c>
      <c r="AB34" s="8">
        <f t="shared" si="22"/>
        <v>0</v>
      </c>
      <c r="AC34" s="8">
        <f t="shared" si="22"/>
        <v>0</v>
      </c>
      <c r="AD34" s="8">
        <f t="shared" si="22"/>
        <v>0</v>
      </c>
      <c r="AE34" s="8">
        <f t="shared" si="22"/>
        <v>0</v>
      </c>
      <c r="AF34" s="8">
        <f t="shared" si="22"/>
        <v>0</v>
      </c>
      <c r="AG34" s="8">
        <f t="shared" si="22"/>
        <v>0</v>
      </c>
      <c r="AH34" s="8">
        <f t="shared" si="22"/>
        <v>0</v>
      </c>
      <c r="AI34" s="8">
        <f t="shared" si="22"/>
        <v>0</v>
      </c>
      <c r="AJ34" s="8">
        <f t="shared" si="22"/>
        <v>0</v>
      </c>
      <c r="AK34" s="8">
        <f t="shared" si="22"/>
        <v>0</v>
      </c>
      <c r="AL34" s="8">
        <f t="shared" si="22"/>
        <v>0</v>
      </c>
      <c r="AM34" s="8">
        <f t="shared" si="22"/>
        <v>0</v>
      </c>
      <c r="AN34" s="8">
        <f t="shared" si="22"/>
        <v>0</v>
      </c>
      <c r="AO34" s="8">
        <f t="shared" si="22"/>
        <v>0</v>
      </c>
      <c r="AP34" s="8">
        <f t="shared" si="22"/>
        <v>0</v>
      </c>
      <c r="AQ34" s="8">
        <f t="shared" si="22"/>
        <v>0</v>
      </c>
      <c r="AR34" s="8">
        <f t="shared" si="22"/>
        <v>0</v>
      </c>
      <c r="AS34" s="8">
        <f t="shared" si="22"/>
        <v>0</v>
      </c>
      <c r="AT34" s="8">
        <f t="shared" si="22"/>
        <v>0</v>
      </c>
      <c r="AU34" s="8">
        <f t="shared" si="22"/>
        <v>0</v>
      </c>
      <c r="AV34" s="8">
        <f t="shared" si="22"/>
        <v>0</v>
      </c>
      <c r="AW34" s="8">
        <f t="shared" si="22"/>
        <v>0</v>
      </c>
      <c r="AX34" s="8">
        <f t="shared" si="22"/>
        <v>0</v>
      </c>
      <c r="AY34" s="8">
        <f t="shared" si="22"/>
        <v>0</v>
      </c>
      <c r="AZ34" s="8">
        <f t="shared" si="22"/>
        <v>0</v>
      </c>
      <c r="BA34" s="8">
        <f t="shared" si="22"/>
        <v>0</v>
      </c>
      <c r="BB34" s="8">
        <f t="shared" si="22"/>
        <v>0</v>
      </c>
      <c r="BC34" s="8">
        <f t="shared" si="22"/>
        <v>-13.8</v>
      </c>
      <c r="BD34" s="8">
        <f t="shared" si="22"/>
        <v>-9.9199999999999982</v>
      </c>
      <c r="BE34" s="8">
        <f t="shared" si="22"/>
        <v>14.819999999999999</v>
      </c>
      <c r="BF34" s="8">
        <f t="shared" si="22"/>
        <v>6.9</v>
      </c>
      <c r="BG34" s="8">
        <f t="shared" si="22"/>
        <v>0</v>
      </c>
      <c r="BH34" s="8">
        <f t="shared" si="22"/>
        <v>0</v>
      </c>
      <c r="BI34" s="8">
        <f t="shared" si="22"/>
        <v>0</v>
      </c>
      <c r="BJ34" s="8">
        <f t="shared" si="22"/>
        <v>0</v>
      </c>
      <c r="BK34" s="8">
        <f t="shared" si="22"/>
        <v>0</v>
      </c>
      <c r="BL34" s="8">
        <f t="shared" si="22"/>
        <v>0</v>
      </c>
      <c r="BM34" s="8">
        <f t="shared" si="22"/>
        <v>0</v>
      </c>
      <c r="BN34" s="8">
        <f t="shared" ref="BN34:CY34" si="23">BN14</f>
        <v>0</v>
      </c>
      <c r="BO34" s="8">
        <f t="shared" si="23"/>
        <v>0</v>
      </c>
      <c r="BP34" s="8">
        <f t="shared" si="23"/>
        <v>0</v>
      </c>
      <c r="BQ34" s="8">
        <f t="shared" si="23"/>
        <v>0</v>
      </c>
      <c r="BR34" s="8">
        <f t="shared" si="23"/>
        <v>0</v>
      </c>
      <c r="BS34" s="8">
        <f t="shared" si="23"/>
        <v>0</v>
      </c>
      <c r="BT34" s="8">
        <f t="shared" si="23"/>
        <v>0</v>
      </c>
      <c r="BU34" s="8">
        <f t="shared" si="23"/>
        <v>0</v>
      </c>
      <c r="BV34" s="8">
        <f t="shared" si="23"/>
        <v>0</v>
      </c>
      <c r="BW34" s="8">
        <f t="shared" si="23"/>
        <v>0</v>
      </c>
      <c r="BX34" s="8">
        <f t="shared" si="23"/>
        <v>0</v>
      </c>
      <c r="BY34" s="8">
        <f t="shared" si="23"/>
        <v>0</v>
      </c>
      <c r="BZ34" s="8">
        <f t="shared" si="23"/>
        <v>0</v>
      </c>
      <c r="CA34" s="8">
        <f t="shared" si="23"/>
        <v>0</v>
      </c>
      <c r="CB34" s="8">
        <f t="shared" si="23"/>
        <v>0</v>
      </c>
      <c r="CC34" s="8">
        <f t="shared" si="23"/>
        <v>0</v>
      </c>
      <c r="CD34" s="8">
        <f t="shared" si="23"/>
        <v>0</v>
      </c>
      <c r="CE34" s="8">
        <f t="shared" si="23"/>
        <v>0</v>
      </c>
      <c r="CF34" s="8">
        <f t="shared" si="23"/>
        <v>0</v>
      </c>
      <c r="CG34" s="8">
        <f t="shared" si="23"/>
        <v>0</v>
      </c>
      <c r="CH34" s="8">
        <f t="shared" si="23"/>
        <v>0</v>
      </c>
      <c r="CI34" s="8">
        <f t="shared" si="23"/>
        <v>0</v>
      </c>
      <c r="CJ34" s="8">
        <f t="shared" si="23"/>
        <v>0</v>
      </c>
      <c r="CK34" s="8">
        <f t="shared" si="23"/>
        <v>0</v>
      </c>
      <c r="CL34" s="8">
        <f t="shared" si="23"/>
        <v>0</v>
      </c>
      <c r="CM34" s="8">
        <f t="shared" si="23"/>
        <v>0</v>
      </c>
      <c r="CN34" s="8">
        <f t="shared" si="23"/>
        <v>0</v>
      </c>
      <c r="CO34" s="8">
        <f t="shared" si="23"/>
        <v>0</v>
      </c>
      <c r="CP34" s="8">
        <f t="shared" si="23"/>
        <v>0</v>
      </c>
      <c r="CQ34" s="8">
        <f t="shared" si="23"/>
        <v>0</v>
      </c>
      <c r="CR34" s="8">
        <f t="shared" si="23"/>
        <v>0</v>
      </c>
      <c r="CS34" s="8">
        <f t="shared" si="23"/>
        <v>0</v>
      </c>
      <c r="CT34" s="8">
        <f t="shared" si="23"/>
        <v>0</v>
      </c>
      <c r="CU34" s="8">
        <f t="shared" si="23"/>
        <v>0</v>
      </c>
      <c r="CV34" s="8">
        <f t="shared" si="23"/>
        <v>0</v>
      </c>
      <c r="CW34" s="8">
        <f t="shared" si="23"/>
        <v>0</v>
      </c>
      <c r="CX34" s="8">
        <f t="shared" si="23"/>
        <v>0</v>
      </c>
      <c r="CY34" s="8">
        <f t="shared" si="23"/>
        <v>0</v>
      </c>
    </row>
    <row r="35" spans="1:103" x14ac:dyDescent="0.3">
      <c r="A35" s="7">
        <f>A15</f>
        <v>14</v>
      </c>
      <c r="B35" s="7" t="str">
        <f t="shared" ref="B35:BM35" si="24">B15</f>
        <v>BSG Draws</v>
      </c>
      <c r="C35" s="7" t="str">
        <f t="shared" si="24"/>
        <v>A2.03 W100 FT Draw 10m</v>
      </c>
      <c r="D35" s="7" t="str">
        <f t="shared" si="24"/>
        <v>Whitaker</v>
      </c>
      <c r="E35" s="7">
        <f t="shared" si="24"/>
        <v>43.49</v>
      </c>
      <c r="F35" s="9">
        <f t="shared" si="24"/>
        <v>10.8725</v>
      </c>
      <c r="G35" s="7">
        <f t="shared" si="24"/>
        <v>58.25</v>
      </c>
      <c r="H35" s="7">
        <f t="shared" si="24"/>
        <v>-21.56</v>
      </c>
      <c r="I35" s="7">
        <f t="shared" si="24"/>
        <v>2</v>
      </c>
      <c r="J35" s="7">
        <f t="shared" si="24"/>
        <v>4</v>
      </c>
      <c r="K35" s="10">
        <f t="shared" si="24"/>
        <v>0.5</v>
      </c>
      <c r="L35" s="7">
        <f t="shared" si="24"/>
        <v>652</v>
      </c>
      <c r="M35" s="12">
        <f t="shared" si="24"/>
        <v>0.35429447852760737</v>
      </c>
      <c r="N35" s="7"/>
      <c r="P35" s="8" t="str">
        <f t="shared" si="24"/>
        <v>A2.03 W100 FT Draw 10m</v>
      </c>
      <c r="Q35" s="8">
        <f t="shared" si="24"/>
        <v>0</v>
      </c>
      <c r="R35" s="8">
        <f t="shared" si="24"/>
        <v>0</v>
      </c>
      <c r="S35" s="8">
        <f t="shared" si="24"/>
        <v>0</v>
      </c>
      <c r="T35" s="8">
        <f t="shared" si="24"/>
        <v>0</v>
      </c>
      <c r="U35" s="8">
        <f t="shared" si="24"/>
        <v>0</v>
      </c>
      <c r="V35" s="8">
        <f t="shared" si="24"/>
        <v>0</v>
      </c>
      <c r="W35" s="8">
        <f t="shared" si="24"/>
        <v>0</v>
      </c>
      <c r="X35" s="8">
        <f t="shared" si="24"/>
        <v>0</v>
      </c>
      <c r="Y35" s="8">
        <f t="shared" si="24"/>
        <v>0</v>
      </c>
      <c r="Z35" s="8">
        <f t="shared" si="24"/>
        <v>0</v>
      </c>
      <c r="AA35" s="8">
        <f t="shared" si="24"/>
        <v>0</v>
      </c>
      <c r="AB35" s="8">
        <f t="shared" si="24"/>
        <v>0</v>
      </c>
      <c r="AC35" s="8">
        <f t="shared" si="24"/>
        <v>0</v>
      </c>
      <c r="AD35" s="8">
        <f t="shared" si="24"/>
        <v>0</v>
      </c>
      <c r="AE35" s="8">
        <f t="shared" si="24"/>
        <v>0</v>
      </c>
      <c r="AF35" s="8">
        <f t="shared" si="24"/>
        <v>0</v>
      </c>
      <c r="AG35" s="8">
        <f t="shared" si="24"/>
        <v>0</v>
      </c>
      <c r="AH35" s="8">
        <f t="shared" si="24"/>
        <v>0</v>
      </c>
      <c r="AI35" s="8">
        <f t="shared" si="24"/>
        <v>0</v>
      </c>
      <c r="AJ35" s="8">
        <f t="shared" si="24"/>
        <v>0</v>
      </c>
      <c r="AK35" s="8">
        <f t="shared" si="24"/>
        <v>0</v>
      </c>
      <c r="AL35" s="8">
        <f t="shared" si="24"/>
        <v>0</v>
      </c>
      <c r="AM35" s="8">
        <f t="shared" si="24"/>
        <v>0</v>
      </c>
      <c r="AN35" s="8">
        <f t="shared" si="24"/>
        <v>0</v>
      </c>
      <c r="AO35" s="8">
        <f t="shared" si="24"/>
        <v>0</v>
      </c>
      <c r="AP35" s="8">
        <f t="shared" si="24"/>
        <v>0</v>
      </c>
      <c r="AQ35" s="8">
        <f t="shared" si="24"/>
        <v>0</v>
      </c>
      <c r="AR35" s="8">
        <f t="shared" si="24"/>
        <v>0</v>
      </c>
      <c r="AS35" s="8">
        <f t="shared" si="24"/>
        <v>0</v>
      </c>
      <c r="AT35" s="8">
        <f t="shared" si="24"/>
        <v>0</v>
      </c>
      <c r="AU35" s="8">
        <f t="shared" si="24"/>
        <v>0</v>
      </c>
      <c r="AV35" s="8">
        <f t="shared" si="24"/>
        <v>0</v>
      </c>
      <c r="AW35" s="8">
        <f t="shared" si="24"/>
        <v>0</v>
      </c>
      <c r="AX35" s="8">
        <f t="shared" si="24"/>
        <v>0</v>
      </c>
      <c r="AY35" s="8">
        <f t="shared" si="24"/>
        <v>0</v>
      </c>
      <c r="AZ35" s="8">
        <f t="shared" si="24"/>
        <v>0</v>
      </c>
      <c r="BA35" s="8">
        <f t="shared" si="24"/>
        <v>0</v>
      </c>
      <c r="BB35" s="8">
        <f t="shared" si="24"/>
        <v>0</v>
      </c>
      <c r="BC35" s="8">
        <f t="shared" si="24"/>
        <v>-21.56</v>
      </c>
      <c r="BD35" s="8">
        <f t="shared" si="24"/>
        <v>-3.370000000000001</v>
      </c>
      <c r="BE35" s="8">
        <f t="shared" si="24"/>
        <v>58.25</v>
      </c>
      <c r="BF35" s="8">
        <f t="shared" si="24"/>
        <v>10.170000000000002</v>
      </c>
      <c r="BG35" s="8">
        <f t="shared" si="24"/>
        <v>0</v>
      </c>
      <c r="BH35" s="8">
        <f t="shared" si="24"/>
        <v>0</v>
      </c>
      <c r="BI35" s="8">
        <f t="shared" si="24"/>
        <v>0</v>
      </c>
      <c r="BJ35" s="8">
        <f t="shared" si="24"/>
        <v>0</v>
      </c>
      <c r="BK35" s="8">
        <f t="shared" si="24"/>
        <v>0</v>
      </c>
      <c r="BL35" s="8">
        <f t="shared" si="24"/>
        <v>0</v>
      </c>
      <c r="BM35" s="8">
        <f t="shared" si="24"/>
        <v>0</v>
      </c>
      <c r="BN35" s="8">
        <f t="shared" ref="BN35:CY35" si="25">BN15</f>
        <v>0</v>
      </c>
      <c r="BO35" s="8">
        <f t="shared" si="25"/>
        <v>0</v>
      </c>
      <c r="BP35" s="8">
        <f t="shared" si="25"/>
        <v>0</v>
      </c>
      <c r="BQ35" s="8">
        <f t="shared" si="25"/>
        <v>0</v>
      </c>
      <c r="BR35" s="8">
        <f t="shared" si="25"/>
        <v>0</v>
      </c>
      <c r="BS35" s="8">
        <f t="shared" si="25"/>
        <v>0</v>
      </c>
      <c r="BT35" s="8">
        <f t="shared" si="25"/>
        <v>0</v>
      </c>
      <c r="BU35" s="8">
        <f t="shared" si="25"/>
        <v>0</v>
      </c>
      <c r="BV35" s="8">
        <f t="shared" si="25"/>
        <v>0</v>
      </c>
      <c r="BW35" s="8">
        <f t="shared" si="25"/>
        <v>0</v>
      </c>
      <c r="BX35" s="8">
        <f t="shared" si="25"/>
        <v>0</v>
      </c>
      <c r="BY35" s="8">
        <f t="shared" si="25"/>
        <v>0</v>
      </c>
      <c r="BZ35" s="8">
        <f t="shared" si="25"/>
        <v>0</v>
      </c>
      <c r="CA35" s="8">
        <f t="shared" si="25"/>
        <v>0</v>
      </c>
      <c r="CB35" s="8">
        <f t="shared" si="25"/>
        <v>0</v>
      </c>
      <c r="CC35" s="8">
        <f t="shared" si="25"/>
        <v>0</v>
      </c>
      <c r="CD35" s="8">
        <f t="shared" si="25"/>
        <v>0</v>
      </c>
      <c r="CE35" s="8">
        <f t="shared" si="25"/>
        <v>0</v>
      </c>
      <c r="CF35" s="8">
        <f t="shared" si="25"/>
        <v>0</v>
      </c>
      <c r="CG35" s="8">
        <f t="shared" si="25"/>
        <v>0</v>
      </c>
      <c r="CH35" s="8">
        <f t="shared" si="25"/>
        <v>0</v>
      </c>
      <c r="CI35" s="8">
        <f t="shared" si="25"/>
        <v>0</v>
      </c>
      <c r="CJ35" s="8">
        <f t="shared" si="25"/>
        <v>0</v>
      </c>
      <c r="CK35" s="8">
        <f t="shared" si="25"/>
        <v>0</v>
      </c>
      <c r="CL35" s="8">
        <f t="shared" si="25"/>
        <v>0</v>
      </c>
      <c r="CM35" s="8">
        <f t="shared" si="25"/>
        <v>0</v>
      </c>
      <c r="CN35" s="8">
        <f t="shared" si="25"/>
        <v>0</v>
      </c>
      <c r="CO35" s="8">
        <f t="shared" si="25"/>
        <v>0</v>
      </c>
      <c r="CP35" s="8">
        <f t="shared" si="25"/>
        <v>0</v>
      </c>
      <c r="CQ35" s="8">
        <f t="shared" si="25"/>
        <v>0</v>
      </c>
      <c r="CR35" s="8">
        <f t="shared" si="25"/>
        <v>0</v>
      </c>
      <c r="CS35" s="8">
        <f t="shared" si="25"/>
        <v>0</v>
      </c>
      <c r="CT35" s="8">
        <f t="shared" si="25"/>
        <v>0</v>
      </c>
      <c r="CU35" s="8">
        <f t="shared" si="25"/>
        <v>0</v>
      </c>
      <c r="CV35" s="8">
        <f t="shared" si="25"/>
        <v>0</v>
      </c>
      <c r="CW35" s="8">
        <f t="shared" si="25"/>
        <v>0</v>
      </c>
      <c r="CX35" s="8">
        <f t="shared" si="25"/>
        <v>0</v>
      </c>
      <c r="CY35" s="8">
        <f t="shared" si="25"/>
        <v>0</v>
      </c>
    </row>
    <row r="36" spans="1:103" x14ac:dyDescent="0.3">
      <c r="A36" s="7">
        <f>A19</f>
        <v>18</v>
      </c>
      <c r="B36" s="7" t="str">
        <f t="shared" ref="B36:BM36" si="26">B19</f>
        <v>BSG Draws</v>
      </c>
      <c r="C36" s="7" t="str">
        <f t="shared" si="26"/>
        <v xml:space="preserve">A7.3 W100 HT Draw </v>
      </c>
      <c r="D36" s="7" t="str">
        <f t="shared" si="26"/>
        <v>Whitaker</v>
      </c>
      <c r="E36" s="7">
        <f t="shared" si="26"/>
        <v>65.95</v>
      </c>
      <c r="F36" s="9">
        <f t="shared" si="26"/>
        <v>16.487500000000001</v>
      </c>
      <c r="G36" s="7">
        <f t="shared" si="26"/>
        <v>39.040000000000006</v>
      </c>
      <c r="H36" s="7">
        <f t="shared" si="26"/>
        <v>0</v>
      </c>
      <c r="I36" s="7">
        <f t="shared" si="26"/>
        <v>4</v>
      </c>
      <c r="J36" s="7">
        <f t="shared" si="26"/>
        <v>4</v>
      </c>
      <c r="K36" s="10">
        <f t="shared" si="26"/>
        <v>1</v>
      </c>
      <c r="L36" s="7">
        <f t="shared" si="26"/>
        <v>717</v>
      </c>
      <c r="M36" s="12">
        <f t="shared" si="26"/>
        <v>0.502092050209205</v>
      </c>
      <c r="N36" s="7"/>
      <c r="P36" s="8" t="str">
        <f t="shared" si="26"/>
        <v xml:space="preserve">A7.3 W100 HT Draw </v>
      </c>
      <c r="Q36" s="8">
        <f t="shared" si="26"/>
        <v>0</v>
      </c>
      <c r="R36" s="8">
        <f t="shared" si="26"/>
        <v>0</v>
      </c>
      <c r="S36" s="8">
        <f t="shared" si="26"/>
        <v>0</v>
      </c>
      <c r="T36" s="8">
        <f t="shared" si="26"/>
        <v>0</v>
      </c>
      <c r="U36" s="8">
        <f t="shared" si="26"/>
        <v>0</v>
      </c>
      <c r="V36" s="8">
        <f t="shared" si="26"/>
        <v>0</v>
      </c>
      <c r="W36" s="8">
        <f t="shared" si="26"/>
        <v>0</v>
      </c>
      <c r="X36" s="8">
        <f t="shared" si="26"/>
        <v>0</v>
      </c>
      <c r="Y36" s="8">
        <f t="shared" si="26"/>
        <v>0</v>
      </c>
      <c r="Z36" s="8">
        <f t="shared" si="26"/>
        <v>0</v>
      </c>
      <c r="AA36" s="8">
        <f t="shared" si="26"/>
        <v>0</v>
      </c>
      <c r="AB36" s="8">
        <f t="shared" si="26"/>
        <v>0</v>
      </c>
      <c r="AC36" s="8">
        <f t="shared" si="26"/>
        <v>0</v>
      </c>
      <c r="AD36" s="8">
        <f t="shared" si="26"/>
        <v>0</v>
      </c>
      <c r="AE36" s="8">
        <f t="shared" si="26"/>
        <v>0</v>
      </c>
      <c r="AF36" s="8">
        <f t="shared" si="26"/>
        <v>0</v>
      </c>
      <c r="AG36" s="8">
        <f t="shared" si="26"/>
        <v>0</v>
      </c>
      <c r="AH36" s="8">
        <f t="shared" si="26"/>
        <v>0</v>
      </c>
      <c r="AI36" s="8">
        <f t="shared" si="26"/>
        <v>0</v>
      </c>
      <c r="AJ36" s="8">
        <f t="shared" si="26"/>
        <v>0</v>
      </c>
      <c r="AK36" s="8">
        <f t="shared" si="26"/>
        <v>0</v>
      </c>
      <c r="AL36" s="8">
        <f t="shared" si="26"/>
        <v>0</v>
      </c>
      <c r="AM36" s="8">
        <f t="shared" si="26"/>
        <v>0</v>
      </c>
      <c r="AN36" s="8">
        <f t="shared" si="26"/>
        <v>0</v>
      </c>
      <c r="AO36" s="8">
        <f t="shared" si="26"/>
        <v>0</v>
      </c>
      <c r="AP36" s="8">
        <f t="shared" si="26"/>
        <v>0</v>
      </c>
      <c r="AQ36" s="8">
        <f t="shared" si="26"/>
        <v>0</v>
      </c>
      <c r="AR36" s="8">
        <f t="shared" si="26"/>
        <v>0</v>
      </c>
      <c r="AS36" s="8">
        <f t="shared" si="26"/>
        <v>0</v>
      </c>
      <c r="AT36" s="8">
        <f t="shared" si="26"/>
        <v>0</v>
      </c>
      <c r="AU36" s="8">
        <f t="shared" si="26"/>
        <v>0</v>
      </c>
      <c r="AV36" s="8">
        <f t="shared" si="26"/>
        <v>0</v>
      </c>
      <c r="AW36" s="8">
        <f t="shared" si="26"/>
        <v>0</v>
      </c>
      <c r="AX36" s="8">
        <f t="shared" si="26"/>
        <v>0</v>
      </c>
      <c r="AY36" s="8">
        <f t="shared" si="26"/>
        <v>0</v>
      </c>
      <c r="AZ36" s="8">
        <f t="shared" si="26"/>
        <v>0</v>
      </c>
      <c r="BA36" s="8">
        <f t="shared" si="26"/>
        <v>0</v>
      </c>
      <c r="BB36" s="8">
        <f t="shared" si="26"/>
        <v>0</v>
      </c>
      <c r="BC36" s="8">
        <f t="shared" si="26"/>
        <v>12.24</v>
      </c>
      <c r="BD36" s="8">
        <f t="shared" si="26"/>
        <v>12.28</v>
      </c>
      <c r="BE36" s="8">
        <f t="shared" si="26"/>
        <v>39.040000000000006</v>
      </c>
      <c r="BF36" s="8">
        <f t="shared" si="26"/>
        <v>2.3900000000000006</v>
      </c>
      <c r="BG36" s="8">
        <f t="shared" si="26"/>
        <v>0</v>
      </c>
      <c r="BH36" s="8">
        <f t="shared" si="26"/>
        <v>0</v>
      </c>
      <c r="BI36" s="8">
        <f t="shared" si="26"/>
        <v>0</v>
      </c>
      <c r="BJ36" s="8">
        <f t="shared" si="26"/>
        <v>0</v>
      </c>
      <c r="BK36" s="8">
        <f t="shared" si="26"/>
        <v>0</v>
      </c>
      <c r="BL36" s="8">
        <f t="shared" si="26"/>
        <v>0</v>
      </c>
      <c r="BM36" s="8">
        <f t="shared" si="26"/>
        <v>0</v>
      </c>
      <c r="BN36" s="8">
        <f t="shared" ref="BN36:CY36" si="27">BN19</f>
        <v>0</v>
      </c>
      <c r="BO36" s="8">
        <f t="shared" si="27"/>
        <v>0</v>
      </c>
      <c r="BP36" s="8">
        <f t="shared" si="27"/>
        <v>0</v>
      </c>
      <c r="BQ36" s="8">
        <f t="shared" si="27"/>
        <v>0</v>
      </c>
      <c r="BR36" s="8">
        <f t="shared" si="27"/>
        <v>0</v>
      </c>
      <c r="BS36" s="8">
        <f t="shared" si="27"/>
        <v>0</v>
      </c>
      <c r="BT36" s="8">
        <f t="shared" si="27"/>
        <v>0</v>
      </c>
      <c r="BU36" s="8">
        <f t="shared" si="27"/>
        <v>0</v>
      </c>
      <c r="BV36" s="8">
        <f t="shared" si="27"/>
        <v>0</v>
      </c>
      <c r="BW36" s="8">
        <f t="shared" si="27"/>
        <v>0</v>
      </c>
      <c r="BX36" s="8">
        <f t="shared" si="27"/>
        <v>0</v>
      </c>
      <c r="BY36" s="8">
        <f t="shared" si="27"/>
        <v>0</v>
      </c>
      <c r="BZ36" s="8">
        <f t="shared" si="27"/>
        <v>0</v>
      </c>
      <c r="CA36" s="8">
        <f t="shared" si="27"/>
        <v>0</v>
      </c>
      <c r="CB36" s="8">
        <f t="shared" si="27"/>
        <v>0</v>
      </c>
      <c r="CC36" s="8">
        <f t="shared" si="27"/>
        <v>0</v>
      </c>
      <c r="CD36" s="8">
        <f t="shared" si="27"/>
        <v>0</v>
      </c>
      <c r="CE36" s="8">
        <f t="shared" si="27"/>
        <v>0</v>
      </c>
      <c r="CF36" s="8">
        <f t="shared" si="27"/>
        <v>0</v>
      </c>
      <c r="CG36" s="8">
        <f t="shared" si="27"/>
        <v>0</v>
      </c>
      <c r="CH36" s="8">
        <f t="shared" si="27"/>
        <v>0</v>
      </c>
      <c r="CI36" s="8">
        <f t="shared" si="27"/>
        <v>0</v>
      </c>
      <c r="CJ36" s="8">
        <f t="shared" si="27"/>
        <v>0</v>
      </c>
      <c r="CK36" s="8">
        <f t="shared" si="27"/>
        <v>0</v>
      </c>
      <c r="CL36" s="8">
        <f t="shared" si="27"/>
        <v>0</v>
      </c>
      <c r="CM36" s="8">
        <f t="shared" si="27"/>
        <v>0</v>
      </c>
      <c r="CN36" s="8">
        <f t="shared" si="27"/>
        <v>0</v>
      </c>
      <c r="CO36" s="8">
        <f t="shared" si="27"/>
        <v>0</v>
      </c>
      <c r="CP36" s="8">
        <f t="shared" si="27"/>
        <v>0</v>
      </c>
      <c r="CQ36" s="8">
        <f t="shared" si="27"/>
        <v>0</v>
      </c>
      <c r="CR36" s="8">
        <f t="shared" si="27"/>
        <v>0</v>
      </c>
      <c r="CS36" s="8">
        <f t="shared" si="27"/>
        <v>0</v>
      </c>
      <c r="CT36" s="8">
        <f t="shared" si="27"/>
        <v>0</v>
      </c>
      <c r="CU36" s="8">
        <f t="shared" si="27"/>
        <v>0</v>
      </c>
      <c r="CV36" s="8">
        <f t="shared" si="27"/>
        <v>0</v>
      </c>
      <c r="CW36" s="8">
        <f t="shared" si="27"/>
        <v>0</v>
      </c>
      <c r="CX36" s="8">
        <f t="shared" si="27"/>
        <v>0</v>
      </c>
      <c r="CY36" s="8">
        <f t="shared" si="27"/>
        <v>0</v>
      </c>
    </row>
    <row r="37" spans="1:103" x14ac:dyDescent="0.3">
      <c r="A37" s="7"/>
      <c r="B37" s="7" t="str">
        <f t="shared" ref="B37:D37" si="28">B15</f>
        <v>BSG Draws</v>
      </c>
      <c r="C37" s="7" t="s">
        <v>134</v>
      </c>
      <c r="D37" s="7" t="str">
        <f t="shared" si="28"/>
        <v>Whitaker</v>
      </c>
      <c r="E37" s="9">
        <f>SUM(BC38:BF38)</f>
        <v>49.822500000000005</v>
      </c>
      <c r="F37" s="27">
        <f>E37/J37</f>
        <v>12.455625000000001</v>
      </c>
      <c r="G37" s="9">
        <f>MAX(AX38:BF38)</f>
        <v>40.157499999999999</v>
      </c>
      <c r="H37" s="9">
        <f>MIN(AX38:BF38)</f>
        <v>-6.3249999999999993</v>
      </c>
      <c r="I37" s="7">
        <f>COUNTIF(AX38:BF38, "&gt;0")</f>
        <v>3</v>
      </c>
      <c r="J37" s="28">
        <f>J33</f>
        <v>4</v>
      </c>
      <c r="K37" s="29">
        <f>I37/J37</f>
        <v>0.75</v>
      </c>
      <c r="L37" s="7"/>
      <c r="M37" s="7"/>
      <c r="N37" s="7"/>
      <c r="P37" s="7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24">
        <f t="shared" ref="BC37" si="29">SUM(BC33:BC36)</f>
        <v>-25.299999999999997</v>
      </c>
      <c r="BD37" s="24">
        <f t="shared" ref="BD37" si="30">SUM(BD33:BD36)</f>
        <v>0.72000000000000064</v>
      </c>
      <c r="BE37" s="24">
        <f t="shared" ref="BE37" si="31">SUM(BE33:BE36)</f>
        <v>160.63</v>
      </c>
      <c r="BF37" s="24">
        <f t="shared" ref="BF37" si="32">SUM(BF33:BF36)</f>
        <v>63.239999999999995</v>
      </c>
    </row>
    <row r="38" spans="1:103" x14ac:dyDescent="0.3">
      <c r="P38" s="7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>
        <f t="shared" ref="BC38" si="33">BC37/4</f>
        <v>-6.3249999999999993</v>
      </c>
      <c r="BD38" s="9">
        <f t="shared" ref="BD38" si="34">BD37/4</f>
        <v>0.18000000000000016</v>
      </c>
      <c r="BE38" s="9">
        <f t="shared" ref="BE38" si="35">BE37/4</f>
        <v>40.157499999999999</v>
      </c>
      <c r="BF38" s="9">
        <f t="shared" ref="BF38" si="36">BF37/4</f>
        <v>15.809999999999999</v>
      </c>
    </row>
    <row r="39" spans="1:103" x14ac:dyDescent="0.3">
      <c r="P39" s="7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103" x14ac:dyDescent="0.3">
      <c r="P40" s="7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103" x14ac:dyDescent="0.3">
      <c r="P41" s="7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103" x14ac:dyDescent="0.3">
      <c r="P42" s="7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103" x14ac:dyDescent="0.3">
      <c r="P43" s="7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103" x14ac:dyDescent="0.3">
      <c r="P44" s="7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103" x14ac:dyDescent="0.3">
      <c r="P45" s="7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103" x14ac:dyDescent="0.3">
      <c r="P46" s="7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103" x14ac:dyDescent="0.3">
      <c r="P47" s="7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103" x14ac:dyDescent="0.3">
      <c r="P48" s="7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6:58" x14ac:dyDescent="0.3">
      <c r="P49" s="7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6:58" x14ac:dyDescent="0.3">
      <c r="P50" s="7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6:58" x14ac:dyDescent="0.3">
      <c r="P51" s="7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6:58" x14ac:dyDescent="0.3">
      <c r="P52" s="7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6:58" x14ac:dyDescent="0.3">
      <c r="P53" s="7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6:58" x14ac:dyDescent="0.3">
      <c r="P54" s="7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6:58" x14ac:dyDescent="0.3">
      <c r="P55" s="7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6:58" x14ac:dyDescent="0.3">
      <c r="P56" s="7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6:58" x14ac:dyDescent="0.3">
      <c r="P57" s="7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6:58" x14ac:dyDescent="0.3">
      <c r="P58" s="7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6:58" x14ac:dyDescent="0.3">
      <c r="P59" s="7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6:58" x14ac:dyDescent="0.3">
      <c r="P60" s="7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6:58" x14ac:dyDescent="0.3">
      <c r="P61" s="7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6:58" x14ac:dyDescent="0.3">
      <c r="P62" s="7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6:58" x14ac:dyDescent="0.3">
      <c r="P63" s="7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6:58" x14ac:dyDescent="0.3">
      <c r="P64" s="7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6:58" x14ac:dyDescent="0.3">
      <c r="P65" s="7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6:58" x14ac:dyDescent="0.3">
      <c r="P66" s="7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6:58" x14ac:dyDescent="0.3">
      <c r="P67" s="7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6:58" x14ac:dyDescent="0.3">
      <c r="P68" s="7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6:58" x14ac:dyDescent="0.3">
      <c r="P69" s="7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6:58" x14ac:dyDescent="0.3">
      <c r="P70" s="7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6:58" x14ac:dyDescent="0.3">
      <c r="P71" s="7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6:58" x14ac:dyDescent="0.3">
      <c r="P72" s="7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6:58" x14ac:dyDescent="0.3">
      <c r="P73" s="7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6:58" x14ac:dyDescent="0.3">
      <c r="P74" s="7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6:58" x14ac:dyDescent="0.3">
      <c r="P75" s="7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6:58" x14ac:dyDescent="0.3">
      <c r="P76" s="7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6:58" x14ac:dyDescent="0.3">
      <c r="P77" s="7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6:58" x14ac:dyDescent="0.3">
      <c r="P78" s="7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6:58" x14ac:dyDescent="0.3">
      <c r="P79" s="7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6:58" x14ac:dyDescent="0.3">
      <c r="P80" s="7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6:58" x14ac:dyDescent="0.3">
      <c r="P81" s="7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6:58" x14ac:dyDescent="0.3">
      <c r="P82" s="7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6:58" x14ac:dyDescent="0.3">
      <c r="P83" s="7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6:58" x14ac:dyDescent="0.3">
      <c r="P84" s="7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6:58" x14ac:dyDescent="0.3">
      <c r="P85" s="7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6:58" x14ac:dyDescent="0.3">
      <c r="P86" s="7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6:58" x14ac:dyDescent="0.3">
      <c r="P87" s="7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6:58" x14ac:dyDescent="0.3">
      <c r="P88" s="7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6:58" x14ac:dyDescent="0.3">
      <c r="P89" s="7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6:58" x14ac:dyDescent="0.3">
      <c r="P90" s="7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6:58" x14ac:dyDescent="0.3">
      <c r="P91" s="7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6:58" x14ac:dyDescent="0.3">
      <c r="P92" s="7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6:58" x14ac:dyDescent="0.3">
      <c r="P93" s="7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6:58" x14ac:dyDescent="0.3">
      <c r="P94" s="7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6:58" x14ac:dyDescent="0.3">
      <c r="P95" s="7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6:58" x14ac:dyDescent="0.3">
      <c r="P96" s="7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6:58" x14ac:dyDescent="0.3">
      <c r="P97" s="7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6:58" x14ac:dyDescent="0.3">
      <c r="P98" s="7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6:58" x14ac:dyDescent="0.3">
      <c r="P99" s="7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6:58" x14ac:dyDescent="0.3">
      <c r="P100" s="7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6:58" x14ac:dyDescent="0.3">
      <c r="P101" s="7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</sheetData>
  <sortState xmlns:xlrd2="http://schemas.microsoft.com/office/spreadsheetml/2017/richdata2" ref="A2:HH12">
    <sortCondition descending="1" ref="F2:F12"/>
  </sortState>
  <conditionalFormatting sqref="E2:E22">
    <cfRule type="colorScale" priority="1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F2:F22">
    <cfRule type="colorScale" priority="1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G2:G22">
    <cfRule type="colorScale" priority="1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H2:H22">
    <cfRule type="colorScale" priority="10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J2:J22">
    <cfRule type="colorScale" priority="8">
      <colorScale>
        <cfvo type="min"/>
        <cfvo type="max"/>
        <color rgb="FFFCFCFF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K2:K22">
    <cfRule type="colorScale" priority="7">
      <colorScale>
        <cfvo type="min"/>
        <cfvo type="max"/>
        <color rgb="FFFCFCFF"/>
        <color rgb="FF63BE7B"/>
      </colorScale>
    </cfRule>
  </conditionalFormatting>
  <conditionalFormatting sqref="L2:L22">
    <cfRule type="colorScale" priority="6">
      <colorScale>
        <cfvo type="min"/>
        <cfvo type="max"/>
        <color rgb="FFFCFCFF"/>
        <color rgb="FF63BE7B"/>
      </colorScale>
    </cfRule>
  </conditionalFormatting>
  <conditionalFormatting sqref="N2:N12">
    <cfRule type="colorScale" priority="5">
      <colorScale>
        <cfvo type="min"/>
        <cfvo type="max"/>
        <color rgb="FFFCFCFF"/>
        <color rgb="FF63BE7B"/>
      </colorScale>
    </cfRule>
  </conditionalFormatting>
  <conditionalFormatting sqref="Q2:HH24 GG25:HH25 CZ26:HH36 Q37:BB38 BG37:HH38 Q39:HH150">
    <cfRule type="cellIs" dxfId="7" priority="17" operator="lessThan">
      <formula>0</formula>
    </cfRule>
    <cfRule type="cellIs" dxfId="6" priority="18" operator="greaterThan">
      <formula>0</formula>
    </cfRule>
  </conditionalFormatting>
  <conditionalFormatting sqref="AX31:BF31">
    <cfRule type="cellIs" dxfId="5" priority="1" operator="lessThan">
      <formula>0</formula>
    </cfRule>
    <cfRule type="cellIs" dxfId="4" priority="2" operator="greaterThan">
      <formula>0</formula>
    </cfRule>
  </conditionalFormatting>
  <conditionalFormatting sqref="BC38:BF38">
    <cfRule type="cellIs" dxfId="3" priority="3" operator="lessThan">
      <formula>0</formula>
    </cfRule>
    <cfRule type="cellIs" dxfId="2" priority="4" operator="greaterThan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F0A44-0623-49F8-8EBA-DE1107ACEFC8}">
  <dimension ref="A1:IG46"/>
  <sheetViews>
    <sheetView workbookViewId="0">
      <pane ySplit="1" topLeftCell="A2" activePane="bottomLeft" state="frozen"/>
      <selection activeCell="BG1" sqref="BG1"/>
      <selection pane="bottomLeft" activeCell="IV43" sqref="IV43"/>
    </sheetView>
  </sheetViews>
  <sheetFormatPr defaultRowHeight="14.4" x14ac:dyDescent="0.3"/>
  <cols>
    <col min="1" max="1" width="29.88671875" customWidth="1"/>
    <col min="2" max="2" width="10.6640625" bestFit="1" customWidth="1"/>
    <col min="3" max="3" width="11.6640625" bestFit="1" customWidth="1"/>
    <col min="4" max="4" width="12.109375" bestFit="1" customWidth="1"/>
    <col min="5" max="5" width="15.33203125" bestFit="1" customWidth="1"/>
    <col min="6" max="6" width="11" bestFit="1" customWidth="1"/>
    <col min="7" max="7" width="18.44140625" bestFit="1" customWidth="1"/>
    <col min="8" max="8" width="16.44140625" bestFit="1" customWidth="1"/>
    <col min="9" max="9" width="12.33203125" bestFit="1" customWidth="1"/>
    <col min="10" max="10" width="16.33203125" bestFit="1" customWidth="1"/>
    <col min="11" max="11" width="11.88671875" bestFit="1" customWidth="1"/>
    <col min="13" max="13" width="58.6640625" bestFit="1" customWidth="1"/>
    <col min="14" max="14" width="9.109375" bestFit="1" customWidth="1"/>
    <col min="15" max="15" width="5.6640625" bestFit="1" customWidth="1"/>
    <col min="16" max="16" width="5.88671875" bestFit="1" customWidth="1"/>
    <col min="17" max="17" width="9.33203125" bestFit="1" customWidth="1"/>
    <col min="18" max="18" width="15.5546875" bestFit="1" customWidth="1"/>
    <col min="19" max="19" width="10.44140625" bestFit="1" customWidth="1"/>
    <col min="20" max="20" width="6.44140625" bestFit="1" customWidth="1"/>
    <col min="21" max="21" width="9.88671875" bestFit="1" customWidth="1"/>
    <col min="23" max="23" width="60.44140625" bestFit="1" customWidth="1"/>
    <col min="24" max="24" width="6.5546875" bestFit="1" customWidth="1"/>
    <col min="25" max="25" width="5.6640625" bestFit="1" customWidth="1"/>
    <col min="26" max="26" width="5.88671875" bestFit="1" customWidth="1"/>
    <col min="27" max="27" width="9.33203125" bestFit="1" customWidth="1"/>
    <col min="28" max="28" width="17.44140625" bestFit="1" customWidth="1"/>
    <col min="29" max="29" width="10.44140625" bestFit="1" customWidth="1"/>
    <col min="30" max="30" width="6.44140625" bestFit="1" customWidth="1"/>
    <col min="31" max="31" width="9.88671875" bestFit="1" customWidth="1"/>
    <col min="33" max="33" width="32.5546875" bestFit="1" customWidth="1"/>
    <col min="34" max="34" width="7.5546875" bestFit="1" customWidth="1"/>
    <col min="35" max="35" width="5.6640625" bestFit="1" customWidth="1"/>
    <col min="36" max="36" width="5.88671875" bestFit="1" customWidth="1"/>
    <col min="37" max="37" width="9.33203125" bestFit="1" customWidth="1"/>
    <col min="38" max="38" width="7.109375" bestFit="1" customWidth="1"/>
    <col min="39" max="39" width="12.6640625" bestFit="1" customWidth="1"/>
    <col min="40" max="40" width="10.44140625" bestFit="1" customWidth="1"/>
    <col min="41" max="41" width="6.44140625" bestFit="1" customWidth="1"/>
    <col min="42" max="42" width="11.88671875" customWidth="1"/>
    <col min="43" max="43" width="7.6640625" bestFit="1" customWidth="1"/>
    <col min="45" max="45" width="33.33203125" bestFit="1" customWidth="1"/>
    <col min="46" max="46" width="7.33203125" bestFit="1" customWidth="1"/>
    <col min="47" max="47" width="5.6640625" bestFit="1" customWidth="1"/>
    <col min="48" max="48" width="5.88671875" bestFit="1" customWidth="1"/>
    <col min="49" max="49" width="9.33203125" bestFit="1" customWidth="1"/>
    <col min="50" max="50" width="7.109375" bestFit="1" customWidth="1"/>
    <col min="51" max="51" width="12.6640625" bestFit="1" customWidth="1"/>
    <col min="52" max="52" width="10.44140625" bestFit="1" customWidth="1"/>
    <col min="53" max="53" width="6.44140625" bestFit="1" customWidth="1"/>
    <col min="54" max="54" width="9.88671875" bestFit="1" customWidth="1"/>
    <col min="55" max="55" width="7.109375" bestFit="1" customWidth="1"/>
    <col min="57" max="57" width="38.33203125" bestFit="1" customWidth="1"/>
    <col min="58" max="58" width="7.33203125" bestFit="1" customWidth="1"/>
    <col min="59" max="59" width="5.6640625" bestFit="1" customWidth="1"/>
    <col min="60" max="60" width="5.88671875" bestFit="1" customWidth="1"/>
    <col min="61" max="61" width="9.33203125" bestFit="1" customWidth="1"/>
    <col min="62" max="62" width="7.109375" bestFit="1" customWidth="1"/>
    <col min="63" max="63" width="11.6640625" bestFit="1" customWidth="1"/>
    <col min="64" max="64" width="10.44140625" bestFit="1" customWidth="1"/>
    <col min="65" max="65" width="6.44140625" bestFit="1" customWidth="1"/>
    <col min="66" max="66" width="9.88671875" bestFit="1" customWidth="1"/>
    <col min="67" max="67" width="8.109375" customWidth="1"/>
    <col min="69" max="69" width="38.5546875" bestFit="1" customWidth="1"/>
    <col min="70" max="70" width="7.33203125" bestFit="1" customWidth="1"/>
    <col min="71" max="71" width="5.6640625" bestFit="1" customWidth="1"/>
    <col min="72" max="72" width="5.88671875" bestFit="1" customWidth="1"/>
    <col min="73" max="73" width="9.33203125" bestFit="1" customWidth="1"/>
    <col min="74" max="74" width="7.109375" bestFit="1" customWidth="1"/>
    <col min="75" max="75" width="11.6640625" bestFit="1" customWidth="1"/>
    <col min="76" max="76" width="10.44140625" bestFit="1" customWidth="1"/>
    <col min="77" max="77" width="6.44140625" bestFit="1" customWidth="1"/>
    <col min="78" max="78" width="9.88671875" bestFit="1" customWidth="1"/>
    <col min="79" max="79" width="8.33203125" customWidth="1"/>
    <col min="81" max="81" width="38.5546875" bestFit="1" customWidth="1"/>
    <col min="82" max="82" width="7.5546875" bestFit="1" customWidth="1"/>
    <col min="83" max="83" width="5.6640625" bestFit="1" customWidth="1"/>
    <col min="84" max="84" width="5.88671875" bestFit="1" customWidth="1"/>
    <col min="85" max="85" width="9.33203125" bestFit="1" customWidth="1"/>
    <col min="86" max="86" width="7.109375" bestFit="1" customWidth="1"/>
    <col min="87" max="87" width="11.6640625" bestFit="1" customWidth="1"/>
    <col min="88" max="88" width="10.44140625" bestFit="1" customWidth="1"/>
    <col min="89" max="89" width="6.44140625" bestFit="1" customWidth="1"/>
    <col min="90" max="90" width="9.88671875" bestFit="1" customWidth="1"/>
    <col min="91" max="91" width="7.109375" bestFit="1" customWidth="1"/>
    <col min="93" max="93" width="38.5546875" bestFit="1" customWidth="1"/>
    <col min="94" max="94" width="7.33203125" bestFit="1" customWidth="1"/>
    <col min="95" max="95" width="5.6640625" bestFit="1" customWidth="1"/>
    <col min="96" max="96" width="5.88671875" bestFit="1" customWidth="1"/>
    <col min="97" max="97" width="9.33203125" bestFit="1" customWidth="1"/>
    <col min="98" max="98" width="7.109375" bestFit="1" customWidth="1"/>
    <col min="99" max="99" width="11.6640625" bestFit="1" customWidth="1"/>
    <col min="100" max="100" width="10.44140625" bestFit="1" customWidth="1"/>
    <col min="101" max="101" width="6.44140625" bestFit="1" customWidth="1"/>
    <col min="102" max="102" width="9.88671875" bestFit="1" customWidth="1"/>
    <col min="103" max="103" width="7.109375" bestFit="1" customWidth="1"/>
    <col min="105" max="105" width="38.5546875" bestFit="1" customWidth="1"/>
    <col min="106" max="106" width="7.33203125" bestFit="1" customWidth="1"/>
    <col min="107" max="107" width="5.6640625" bestFit="1" customWidth="1"/>
    <col min="108" max="108" width="5.88671875" bestFit="1" customWidth="1"/>
    <col min="109" max="109" width="9.33203125" bestFit="1" customWidth="1"/>
    <col min="110" max="110" width="7.109375" bestFit="1" customWidth="1"/>
    <col min="111" max="111" width="11.6640625" bestFit="1" customWidth="1"/>
    <col min="112" max="112" width="10.44140625" bestFit="1" customWidth="1"/>
    <col min="113" max="113" width="6.44140625" bestFit="1" customWidth="1"/>
    <col min="114" max="114" width="9.88671875" bestFit="1" customWidth="1"/>
    <col min="115" max="115" width="7.109375" bestFit="1" customWidth="1"/>
    <col min="117" max="117" width="38.5546875" bestFit="1" customWidth="1"/>
    <col min="118" max="118" width="7.33203125" bestFit="1" customWidth="1"/>
    <col min="119" max="119" width="5.6640625" bestFit="1" customWidth="1"/>
    <col min="120" max="120" width="5.88671875" bestFit="1" customWidth="1"/>
    <col min="121" max="121" width="9.33203125" bestFit="1" customWidth="1"/>
    <col min="122" max="122" width="7.109375" bestFit="1" customWidth="1"/>
    <col min="123" max="123" width="11.6640625" bestFit="1" customWidth="1"/>
    <col min="124" max="124" width="10.44140625" bestFit="1" customWidth="1"/>
    <col min="125" max="125" width="6.44140625" bestFit="1" customWidth="1"/>
    <col min="126" max="126" width="9.88671875" bestFit="1" customWidth="1"/>
    <col min="127" max="127" width="7.109375" bestFit="1" customWidth="1"/>
    <col min="129" max="129" width="42.6640625" bestFit="1" customWidth="1"/>
    <col min="130" max="130" width="11.33203125" bestFit="1" customWidth="1"/>
    <col min="131" max="131" width="12.33203125" bestFit="1" customWidth="1"/>
    <col min="132" max="132" width="13.109375" bestFit="1" customWidth="1"/>
    <col min="133" max="133" width="15.88671875" bestFit="1" customWidth="1"/>
    <col min="134" max="134" width="11.5546875" bestFit="1" customWidth="1"/>
    <col min="135" max="135" width="13.6640625" bestFit="1" customWidth="1"/>
    <col min="136" max="136" width="17.44140625" bestFit="1" customWidth="1"/>
    <col min="137" max="137" width="14.6640625" bestFit="1" customWidth="1"/>
    <col min="138" max="138" width="17.33203125" bestFit="1" customWidth="1"/>
    <col min="139" max="139" width="12.6640625" bestFit="1" customWidth="1"/>
    <col min="141" max="141" width="38.5546875" bestFit="1" customWidth="1"/>
    <col min="142" max="142" width="9.109375" bestFit="1" customWidth="1"/>
    <col min="143" max="143" width="5.6640625" bestFit="1" customWidth="1"/>
    <col min="144" max="144" width="5.88671875" bestFit="1" customWidth="1"/>
    <col min="145" max="145" width="9.33203125" bestFit="1" customWidth="1"/>
    <col min="146" max="146" width="7.109375" bestFit="1" customWidth="1"/>
    <col min="147" max="147" width="11.6640625" bestFit="1" customWidth="1"/>
    <col min="148" max="148" width="10.44140625" bestFit="1" customWidth="1"/>
    <col min="149" max="149" width="6.44140625" bestFit="1" customWidth="1"/>
    <col min="150" max="150" width="9.88671875" bestFit="1" customWidth="1"/>
    <col min="151" max="151" width="7.109375" bestFit="1" customWidth="1"/>
    <col min="153" max="153" width="38.5546875" bestFit="1" customWidth="1"/>
    <col min="154" max="154" width="7.33203125" bestFit="1" customWidth="1"/>
    <col min="155" max="155" width="5.6640625" bestFit="1" customWidth="1"/>
    <col min="156" max="156" width="5.88671875" bestFit="1" customWidth="1"/>
    <col min="157" max="157" width="9.33203125" bestFit="1" customWidth="1"/>
    <col min="158" max="158" width="11.6640625" bestFit="1" customWidth="1"/>
    <col min="159" max="159" width="10.44140625" bestFit="1" customWidth="1"/>
    <col min="160" max="160" width="6.44140625" bestFit="1" customWidth="1"/>
    <col min="161" max="161" width="9.88671875" bestFit="1" customWidth="1"/>
    <col min="163" max="163" width="52.44140625" bestFit="1" customWidth="1"/>
    <col min="164" max="164" width="7.33203125" bestFit="1" customWidth="1"/>
    <col min="165" max="165" width="5.6640625" bestFit="1" customWidth="1"/>
    <col min="166" max="166" width="5.88671875" bestFit="1" customWidth="1"/>
    <col min="167" max="167" width="9.33203125" bestFit="1" customWidth="1"/>
    <col min="168" max="168" width="14.5546875" bestFit="1" customWidth="1"/>
    <col min="169" max="169" width="10.44140625" bestFit="1" customWidth="1"/>
    <col min="170" max="170" width="6.44140625" bestFit="1" customWidth="1"/>
    <col min="171" max="171" width="9.88671875" bestFit="1" customWidth="1"/>
    <col min="173" max="173" width="40" bestFit="1" customWidth="1"/>
    <col min="174" max="174" width="7.33203125" bestFit="1" customWidth="1"/>
    <col min="175" max="175" width="5.6640625" bestFit="1" customWidth="1"/>
    <col min="176" max="176" width="5.88671875" bestFit="1" customWidth="1"/>
    <col min="177" max="177" width="9.33203125" bestFit="1" customWidth="1"/>
    <col min="178" max="178" width="14.5546875" bestFit="1" customWidth="1"/>
    <col min="179" max="179" width="10.44140625" bestFit="1" customWidth="1"/>
    <col min="180" max="180" width="6.44140625" bestFit="1" customWidth="1"/>
    <col min="181" max="181" width="9.88671875" bestFit="1" customWidth="1"/>
    <col min="183" max="183" width="35.88671875" customWidth="1"/>
    <col min="184" max="184" width="7.33203125" bestFit="1" customWidth="1"/>
    <col min="185" max="185" width="5.6640625" bestFit="1" customWidth="1"/>
    <col min="186" max="186" width="5.88671875" bestFit="1" customWidth="1"/>
    <col min="187" max="187" width="9.33203125" bestFit="1" customWidth="1"/>
    <col min="188" max="188" width="14.5546875" bestFit="1" customWidth="1"/>
    <col min="189" max="189" width="10.44140625" bestFit="1" customWidth="1"/>
    <col min="190" max="190" width="6.44140625" bestFit="1" customWidth="1"/>
    <col min="191" max="191" width="9.88671875" bestFit="1" customWidth="1"/>
    <col min="193" max="193" width="55" bestFit="1" customWidth="1"/>
    <col min="194" max="194" width="7.33203125" bestFit="1" customWidth="1"/>
    <col min="195" max="195" width="5.6640625" bestFit="1" customWidth="1"/>
    <col min="196" max="196" width="5.88671875" bestFit="1" customWidth="1"/>
    <col min="197" max="197" width="9.33203125" bestFit="1" customWidth="1"/>
    <col min="198" max="198" width="14.5546875" bestFit="1" customWidth="1"/>
    <col min="199" max="199" width="10.44140625" bestFit="1" customWidth="1"/>
    <col min="200" max="200" width="6.44140625" bestFit="1" customWidth="1"/>
    <col min="201" max="201" width="9.88671875" bestFit="1" customWidth="1"/>
    <col min="203" max="203" width="55" bestFit="1" customWidth="1"/>
    <col min="204" max="204" width="7.33203125" bestFit="1" customWidth="1"/>
    <col min="205" max="205" width="5.6640625" bestFit="1" customWidth="1"/>
    <col min="206" max="206" width="5.88671875" bestFit="1" customWidth="1"/>
    <col min="207" max="207" width="9.33203125" bestFit="1" customWidth="1"/>
    <col min="208" max="208" width="14.5546875" bestFit="1" customWidth="1"/>
    <col min="209" max="209" width="10.44140625" bestFit="1" customWidth="1"/>
    <col min="210" max="210" width="6.44140625" bestFit="1" customWidth="1"/>
    <col min="211" max="211" width="9.88671875" bestFit="1" customWidth="1"/>
    <col min="213" max="213" width="55" bestFit="1" customWidth="1"/>
    <col min="214" max="214" width="7.33203125" bestFit="1" customWidth="1"/>
    <col min="215" max="215" width="5.6640625" bestFit="1" customWidth="1"/>
    <col min="216" max="216" width="5.88671875" bestFit="1" customWidth="1"/>
    <col min="217" max="217" width="9.33203125" bestFit="1" customWidth="1"/>
    <col min="218" max="218" width="14.5546875" bestFit="1" customWidth="1"/>
    <col min="219" max="219" width="10.44140625" bestFit="1" customWidth="1"/>
    <col min="220" max="220" width="6.44140625" bestFit="1" customWidth="1"/>
    <col min="221" max="221" width="9.88671875" bestFit="1" customWidth="1"/>
    <col min="223" max="223" width="48.109375" bestFit="1" customWidth="1"/>
    <col min="233" max="233" width="50" bestFit="1" customWidth="1"/>
  </cols>
  <sheetData>
    <row r="1" spans="1:241" ht="42" x14ac:dyDescent="0.4">
      <c r="A1" s="18" t="s">
        <v>109</v>
      </c>
      <c r="B1" s="15" t="s">
        <v>0</v>
      </c>
      <c r="C1" s="16" t="s">
        <v>1</v>
      </c>
      <c r="D1" s="16" t="s">
        <v>2</v>
      </c>
      <c r="E1" s="3" t="s">
        <v>3</v>
      </c>
      <c r="F1" s="3" t="s">
        <v>4</v>
      </c>
      <c r="G1" s="20" t="s">
        <v>108</v>
      </c>
      <c r="H1" t="s">
        <v>5</v>
      </c>
      <c r="I1" t="s">
        <v>6</v>
      </c>
      <c r="J1" t="s">
        <v>7</v>
      </c>
      <c r="K1" t="s">
        <v>8</v>
      </c>
      <c r="M1" s="18" t="s">
        <v>19</v>
      </c>
      <c r="N1" s="15" t="s">
        <v>20</v>
      </c>
      <c r="O1" s="16" t="s">
        <v>21</v>
      </c>
      <c r="P1" s="16" t="s">
        <v>22</v>
      </c>
      <c r="Q1" s="3" t="s">
        <v>23</v>
      </c>
      <c r="R1" s="2" t="s">
        <v>24</v>
      </c>
      <c r="S1" t="s">
        <v>25</v>
      </c>
      <c r="T1" t="s">
        <v>26</v>
      </c>
      <c r="U1" t="s">
        <v>27</v>
      </c>
      <c r="W1" s="14" t="s">
        <v>28</v>
      </c>
      <c r="X1" s="15" t="s">
        <v>20</v>
      </c>
      <c r="Y1" s="16" t="s">
        <v>21</v>
      </c>
      <c r="Z1" s="16" t="s">
        <v>22</v>
      </c>
      <c r="AA1" s="3" t="s">
        <v>23</v>
      </c>
      <c r="AB1" s="13" t="s">
        <v>126</v>
      </c>
      <c r="AC1" t="s">
        <v>25</v>
      </c>
      <c r="AD1" t="s">
        <v>26</v>
      </c>
      <c r="AE1" t="s">
        <v>27</v>
      </c>
      <c r="AG1" s="19" t="s">
        <v>94</v>
      </c>
      <c r="AH1" s="15" t="s">
        <v>20</v>
      </c>
      <c r="AI1" s="16" t="s">
        <v>21</v>
      </c>
      <c r="AJ1" s="16" t="s">
        <v>22</v>
      </c>
      <c r="AK1" s="3" t="s">
        <v>23</v>
      </c>
      <c r="AL1" s="3" t="s">
        <v>29</v>
      </c>
      <c r="AM1" s="13" t="s">
        <v>110</v>
      </c>
      <c r="AN1" t="s">
        <v>25</v>
      </c>
      <c r="AO1" t="s">
        <v>26</v>
      </c>
      <c r="AP1" t="s">
        <v>27</v>
      </c>
      <c r="AQ1" t="s">
        <v>30</v>
      </c>
      <c r="AS1" s="18" t="s">
        <v>89</v>
      </c>
      <c r="AT1" s="15" t="s">
        <v>20</v>
      </c>
      <c r="AU1" s="16" t="s">
        <v>21</v>
      </c>
      <c r="AV1" s="16" t="s">
        <v>22</v>
      </c>
      <c r="AW1" s="3" t="s">
        <v>23</v>
      </c>
      <c r="AX1" s="3" t="s">
        <v>29</v>
      </c>
      <c r="AY1" s="13" t="s">
        <v>111</v>
      </c>
      <c r="AZ1" t="s">
        <v>25</v>
      </c>
      <c r="BA1" t="s">
        <v>26</v>
      </c>
      <c r="BB1" t="s">
        <v>27</v>
      </c>
      <c r="BC1" t="s">
        <v>30</v>
      </c>
      <c r="BE1" s="18" t="s">
        <v>90</v>
      </c>
      <c r="BF1" s="15" t="s">
        <v>20</v>
      </c>
      <c r="BG1" s="16" t="s">
        <v>21</v>
      </c>
      <c r="BH1" s="16" t="s">
        <v>22</v>
      </c>
      <c r="BI1" s="3" t="s">
        <v>23</v>
      </c>
      <c r="BJ1" s="3" t="s">
        <v>29</v>
      </c>
      <c r="BK1" s="13" t="s">
        <v>112</v>
      </c>
      <c r="BL1" t="s">
        <v>25</v>
      </c>
      <c r="BM1" t="s">
        <v>26</v>
      </c>
      <c r="BN1" t="s">
        <v>27</v>
      </c>
      <c r="BO1" t="s">
        <v>30</v>
      </c>
      <c r="BQ1" s="18" t="s">
        <v>91</v>
      </c>
      <c r="BR1" s="15" t="s">
        <v>20</v>
      </c>
      <c r="BS1" s="16" t="s">
        <v>21</v>
      </c>
      <c r="BT1" s="16" t="s">
        <v>22</v>
      </c>
      <c r="BU1" s="3" t="s">
        <v>23</v>
      </c>
      <c r="BV1" s="3" t="s">
        <v>29</v>
      </c>
      <c r="BW1" s="13" t="s">
        <v>113</v>
      </c>
      <c r="BX1" t="s">
        <v>25</v>
      </c>
      <c r="BY1" t="s">
        <v>26</v>
      </c>
      <c r="BZ1" t="s">
        <v>27</v>
      </c>
      <c r="CA1" t="s">
        <v>30</v>
      </c>
      <c r="CC1" s="18" t="s">
        <v>106</v>
      </c>
      <c r="CD1" s="15" t="s">
        <v>20</v>
      </c>
      <c r="CE1" s="16" t="s">
        <v>21</v>
      </c>
      <c r="CF1" s="16" t="s">
        <v>22</v>
      </c>
      <c r="CG1" s="3" t="s">
        <v>23</v>
      </c>
      <c r="CH1" s="3" t="s">
        <v>29</v>
      </c>
      <c r="CI1" s="13" t="s">
        <v>114</v>
      </c>
      <c r="CJ1" t="s">
        <v>25</v>
      </c>
      <c r="CK1" t="s">
        <v>26</v>
      </c>
      <c r="CL1" t="s">
        <v>27</v>
      </c>
      <c r="CM1" t="s">
        <v>30</v>
      </c>
      <c r="CO1" s="18" t="s">
        <v>105</v>
      </c>
      <c r="CP1" s="15" t="s">
        <v>20</v>
      </c>
      <c r="CQ1" s="16" t="s">
        <v>21</v>
      </c>
      <c r="CR1" s="16" t="s">
        <v>22</v>
      </c>
      <c r="CS1" s="3" t="s">
        <v>23</v>
      </c>
      <c r="CT1" s="3" t="s">
        <v>29</v>
      </c>
      <c r="CU1" s="13" t="s">
        <v>115</v>
      </c>
      <c r="CV1" t="s">
        <v>25</v>
      </c>
      <c r="CW1" t="s">
        <v>26</v>
      </c>
      <c r="CX1" t="s">
        <v>27</v>
      </c>
      <c r="CY1" t="s">
        <v>30</v>
      </c>
      <c r="DA1" s="18" t="s">
        <v>92</v>
      </c>
      <c r="DB1" s="15" t="s">
        <v>20</v>
      </c>
      <c r="DC1" s="16" t="s">
        <v>21</v>
      </c>
      <c r="DD1" s="16" t="s">
        <v>22</v>
      </c>
      <c r="DE1" s="3" t="s">
        <v>23</v>
      </c>
      <c r="DF1" s="3" t="s">
        <v>29</v>
      </c>
      <c r="DG1" s="13" t="s">
        <v>116</v>
      </c>
      <c r="DH1" t="s">
        <v>25</v>
      </c>
      <c r="DI1" t="s">
        <v>26</v>
      </c>
      <c r="DJ1" t="s">
        <v>27</v>
      </c>
      <c r="DK1" t="s">
        <v>30</v>
      </c>
      <c r="DM1" s="18" t="s">
        <v>93</v>
      </c>
      <c r="DN1" s="15" t="s">
        <v>20</v>
      </c>
      <c r="DO1" s="16" t="s">
        <v>21</v>
      </c>
      <c r="DP1" s="16" t="s">
        <v>22</v>
      </c>
      <c r="DQ1" s="3" t="s">
        <v>23</v>
      </c>
      <c r="DR1" s="3" t="s">
        <v>29</v>
      </c>
      <c r="DS1" s="13" t="s">
        <v>117</v>
      </c>
      <c r="DT1" t="s">
        <v>25</v>
      </c>
      <c r="DU1" t="s">
        <v>26</v>
      </c>
      <c r="DV1" t="s">
        <v>27</v>
      </c>
      <c r="DW1" t="s">
        <v>30</v>
      </c>
      <c r="DY1" s="17" t="s">
        <v>9</v>
      </c>
      <c r="DZ1" s="15" t="s">
        <v>10</v>
      </c>
      <c r="EA1" s="16" t="s">
        <v>11</v>
      </c>
      <c r="EB1" s="16" t="s">
        <v>12</v>
      </c>
      <c r="EC1" s="3" t="s">
        <v>13</v>
      </c>
      <c r="ED1" s="3" t="s">
        <v>14</v>
      </c>
      <c r="EE1" s="13" t="s">
        <v>125</v>
      </c>
      <c r="EF1" t="s">
        <v>15</v>
      </c>
      <c r="EG1" t="s">
        <v>16</v>
      </c>
      <c r="EH1" t="s">
        <v>17</v>
      </c>
      <c r="EI1" t="s">
        <v>18</v>
      </c>
      <c r="EK1" s="18" t="s">
        <v>107</v>
      </c>
      <c r="EL1" s="15" t="s">
        <v>20</v>
      </c>
      <c r="EM1" s="16" t="s">
        <v>21</v>
      </c>
      <c r="EN1" s="16" t="s">
        <v>22</v>
      </c>
      <c r="EO1" s="3" t="s">
        <v>23</v>
      </c>
      <c r="EP1" s="3" t="s">
        <v>29</v>
      </c>
      <c r="EQ1" s="13" t="s">
        <v>119</v>
      </c>
      <c r="ER1" t="s">
        <v>25</v>
      </c>
      <c r="ES1" t="s">
        <v>26</v>
      </c>
      <c r="ET1" t="s">
        <v>27</v>
      </c>
      <c r="EU1" t="s">
        <v>30</v>
      </c>
      <c r="EW1" s="18" t="s">
        <v>95</v>
      </c>
      <c r="EX1" s="15" t="s">
        <v>20</v>
      </c>
      <c r="EY1" s="16" t="s">
        <v>21</v>
      </c>
      <c r="EZ1" s="16" t="s">
        <v>22</v>
      </c>
      <c r="FA1" s="3" t="s">
        <v>23</v>
      </c>
      <c r="FB1" s="13" t="s">
        <v>120</v>
      </c>
      <c r="FC1" t="s">
        <v>25</v>
      </c>
      <c r="FD1" t="s">
        <v>26</v>
      </c>
      <c r="FE1" t="s">
        <v>27</v>
      </c>
      <c r="FG1" s="18" t="s">
        <v>96</v>
      </c>
      <c r="FH1" s="15" t="s">
        <v>20</v>
      </c>
      <c r="FI1" s="16" t="s">
        <v>21</v>
      </c>
      <c r="FJ1" s="16" t="s">
        <v>22</v>
      </c>
      <c r="FK1" s="3" t="s">
        <v>23</v>
      </c>
      <c r="FL1" s="13" t="s">
        <v>121</v>
      </c>
      <c r="FM1" t="s">
        <v>25</v>
      </c>
      <c r="FN1" t="s">
        <v>26</v>
      </c>
      <c r="FO1" t="s">
        <v>27</v>
      </c>
      <c r="FQ1" s="18" t="s">
        <v>97</v>
      </c>
      <c r="FR1" s="15" t="s">
        <v>20</v>
      </c>
      <c r="FS1" s="16" t="s">
        <v>21</v>
      </c>
      <c r="FT1" s="16" t="s">
        <v>22</v>
      </c>
      <c r="FU1" s="3" t="s">
        <v>23</v>
      </c>
      <c r="FV1" s="13" t="s">
        <v>122</v>
      </c>
      <c r="FW1" t="s">
        <v>25</v>
      </c>
      <c r="FX1" t="s">
        <v>26</v>
      </c>
      <c r="FY1" t="s">
        <v>27</v>
      </c>
      <c r="GA1" s="18" t="s">
        <v>98</v>
      </c>
      <c r="GB1" s="15" t="s">
        <v>20</v>
      </c>
      <c r="GC1" s="16" t="s">
        <v>21</v>
      </c>
      <c r="GD1" s="16" t="s">
        <v>22</v>
      </c>
      <c r="GE1" s="3" t="s">
        <v>23</v>
      </c>
      <c r="GF1" s="13" t="s">
        <v>123</v>
      </c>
      <c r="GG1" t="s">
        <v>25</v>
      </c>
      <c r="GH1" t="s">
        <v>26</v>
      </c>
      <c r="GI1" t="s">
        <v>27</v>
      </c>
      <c r="GK1" s="18" t="s">
        <v>99</v>
      </c>
      <c r="GL1" s="15" t="s">
        <v>20</v>
      </c>
      <c r="GM1" s="16" t="s">
        <v>21</v>
      </c>
      <c r="GN1" s="16" t="s">
        <v>22</v>
      </c>
      <c r="GO1" s="3" t="s">
        <v>23</v>
      </c>
      <c r="GP1" s="13" t="s">
        <v>124</v>
      </c>
      <c r="GQ1" t="s">
        <v>25</v>
      </c>
      <c r="GR1" t="s">
        <v>26</v>
      </c>
      <c r="GS1" t="s">
        <v>27</v>
      </c>
      <c r="GU1" s="18" t="s">
        <v>100</v>
      </c>
      <c r="GV1" s="15" t="s">
        <v>20</v>
      </c>
      <c r="GW1" s="16" t="s">
        <v>21</v>
      </c>
      <c r="GX1" s="16" t="s">
        <v>22</v>
      </c>
      <c r="GY1" s="3" t="s">
        <v>23</v>
      </c>
      <c r="GZ1" s="13" t="s">
        <v>127</v>
      </c>
      <c r="HA1" t="s">
        <v>25</v>
      </c>
      <c r="HB1" t="s">
        <v>26</v>
      </c>
      <c r="HC1" t="s">
        <v>27</v>
      </c>
      <c r="HE1" s="18" t="s">
        <v>101</v>
      </c>
      <c r="HF1" s="15" t="s">
        <v>20</v>
      </c>
      <c r="HG1" s="16" t="s">
        <v>21</v>
      </c>
      <c r="HH1" s="16" t="s">
        <v>22</v>
      </c>
      <c r="HI1" s="3" t="s">
        <v>23</v>
      </c>
      <c r="HJ1" s="13" t="s">
        <v>128</v>
      </c>
      <c r="HK1" t="s">
        <v>25</v>
      </c>
      <c r="HL1" t="s">
        <v>26</v>
      </c>
      <c r="HM1" t="s">
        <v>27</v>
      </c>
      <c r="HO1" s="18" t="s">
        <v>102</v>
      </c>
      <c r="HP1" s="15" t="s">
        <v>20</v>
      </c>
      <c r="HQ1" s="16" t="s">
        <v>21</v>
      </c>
      <c r="HR1" s="16" t="s">
        <v>22</v>
      </c>
      <c r="HS1" s="3" t="s">
        <v>23</v>
      </c>
      <c r="HT1" s="13" t="s">
        <v>129</v>
      </c>
      <c r="HU1" t="s">
        <v>25</v>
      </c>
      <c r="HV1" t="s">
        <v>26</v>
      </c>
      <c r="HW1" t="s">
        <v>27</v>
      </c>
      <c r="HY1" s="18" t="s">
        <v>103</v>
      </c>
      <c r="HZ1" s="15" t="s">
        <v>20</v>
      </c>
      <c r="IA1" s="16" t="s">
        <v>21</v>
      </c>
      <c r="IB1" s="16" t="s">
        <v>22</v>
      </c>
      <c r="IC1" s="3" t="s">
        <v>23</v>
      </c>
      <c r="ID1" s="13" t="s">
        <v>130</v>
      </c>
      <c r="IE1" t="s">
        <v>25</v>
      </c>
      <c r="IF1" t="s">
        <v>26</v>
      </c>
      <c r="IG1" t="s">
        <v>27</v>
      </c>
    </row>
    <row r="2" spans="1:241" x14ac:dyDescent="0.3">
      <c r="A2" s="1" t="s">
        <v>31</v>
      </c>
      <c r="B2" s="2">
        <v>0</v>
      </c>
      <c r="C2">
        <v>0</v>
      </c>
      <c r="D2">
        <v>0</v>
      </c>
      <c r="E2" s="3"/>
      <c r="F2" s="3"/>
      <c r="G2" s="2"/>
      <c r="J2" s="3"/>
      <c r="K2" s="3"/>
      <c r="R2" s="2"/>
      <c r="X2" s="2"/>
      <c r="AA2" s="3"/>
      <c r="AB2" s="2"/>
      <c r="AE2" s="3"/>
      <c r="AG2" s="1" t="s">
        <v>31</v>
      </c>
      <c r="AH2" s="2">
        <v>0</v>
      </c>
      <c r="AI2">
        <v>0</v>
      </c>
      <c r="AJ2">
        <v>0</v>
      </c>
      <c r="AK2" s="3"/>
      <c r="AL2" s="3"/>
      <c r="AM2" s="2"/>
      <c r="AP2" s="3"/>
      <c r="AQ2" s="3"/>
      <c r="AS2" s="1" t="s">
        <v>31</v>
      </c>
      <c r="AT2" s="2">
        <v>0</v>
      </c>
      <c r="AU2">
        <v>0</v>
      </c>
      <c r="AV2">
        <v>0</v>
      </c>
      <c r="AW2" s="3"/>
      <c r="AX2" s="3"/>
      <c r="AY2" s="2"/>
      <c r="BB2" s="3"/>
      <c r="BC2" s="3"/>
      <c r="BE2" s="1" t="s">
        <v>31</v>
      </c>
      <c r="BF2" s="2">
        <v>0</v>
      </c>
      <c r="BG2">
        <v>0</v>
      </c>
      <c r="BH2">
        <v>0</v>
      </c>
      <c r="BI2" s="3"/>
      <c r="BJ2" s="3"/>
      <c r="BK2" s="2"/>
      <c r="BN2" s="3"/>
      <c r="BO2" s="3"/>
      <c r="BP2" s="3"/>
      <c r="BQ2" s="1" t="s">
        <v>31</v>
      </c>
      <c r="BR2" s="2">
        <v>0</v>
      </c>
      <c r="BS2">
        <v>0</v>
      </c>
      <c r="BT2">
        <v>0</v>
      </c>
      <c r="BU2" s="3"/>
      <c r="BV2" s="3"/>
      <c r="BW2" s="2"/>
      <c r="BZ2" s="3"/>
      <c r="CA2" s="3"/>
      <c r="CB2" s="3"/>
      <c r="CC2" s="1" t="s">
        <v>31</v>
      </c>
      <c r="CD2" s="2">
        <v>0</v>
      </c>
      <c r="CE2">
        <v>0</v>
      </c>
      <c r="CF2">
        <v>0</v>
      </c>
      <c r="CG2" s="3"/>
      <c r="CH2" s="3"/>
      <c r="CI2" s="2"/>
      <c r="CL2" s="3"/>
      <c r="CM2" s="3"/>
      <c r="CN2" s="3"/>
      <c r="CO2" s="1" t="s">
        <v>31</v>
      </c>
      <c r="CP2" s="2">
        <v>0</v>
      </c>
      <c r="CQ2">
        <v>0</v>
      </c>
      <c r="CR2">
        <v>0</v>
      </c>
      <c r="CS2" s="3"/>
      <c r="CT2" s="3"/>
      <c r="CU2" s="2"/>
      <c r="CX2" s="3"/>
      <c r="CY2" s="3"/>
      <c r="CZ2" s="3"/>
      <c r="DA2" s="1" t="s">
        <v>31</v>
      </c>
      <c r="DB2" s="2">
        <v>0</v>
      </c>
      <c r="DC2">
        <v>0</v>
      </c>
      <c r="DD2">
        <v>0</v>
      </c>
      <c r="DE2" s="3"/>
      <c r="DF2" s="3"/>
      <c r="DG2" s="2"/>
      <c r="DJ2" s="3"/>
      <c r="DK2" s="3"/>
      <c r="DL2" s="3"/>
      <c r="DM2" s="1" t="s">
        <v>31</v>
      </c>
      <c r="DN2" s="2">
        <v>0</v>
      </c>
      <c r="DO2">
        <v>0</v>
      </c>
      <c r="DP2">
        <v>0</v>
      </c>
      <c r="DQ2" s="3"/>
      <c r="DR2" s="3"/>
      <c r="DS2" s="2"/>
      <c r="DV2" s="3"/>
      <c r="DW2" s="3"/>
      <c r="EJ2" s="3"/>
      <c r="EK2" s="1" t="s">
        <v>31</v>
      </c>
      <c r="EL2" s="2">
        <v>0</v>
      </c>
      <c r="EM2">
        <v>0</v>
      </c>
      <c r="EN2">
        <v>0</v>
      </c>
      <c r="EO2" s="3"/>
      <c r="EP2" s="3"/>
      <c r="EQ2" s="2"/>
      <c r="ET2" s="3"/>
      <c r="EU2" s="3"/>
      <c r="EV2" s="3"/>
      <c r="EW2" s="1" t="s">
        <v>31</v>
      </c>
      <c r="EX2" s="2">
        <v>0</v>
      </c>
      <c r="EY2">
        <v>0</v>
      </c>
      <c r="EZ2">
        <v>0</v>
      </c>
      <c r="FA2" s="3"/>
      <c r="FB2" s="2"/>
      <c r="FE2" s="3"/>
      <c r="FG2" s="1" t="s">
        <v>31</v>
      </c>
      <c r="FH2" s="2">
        <v>0</v>
      </c>
      <c r="FI2">
        <v>0</v>
      </c>
      <c r="FJ2">
        <v>0</v>
      </c>
      <c r="FK2" s="3"/>
      <c r="FL2" s="2"/>
      <c r="FO2" s="3"/>
      <c r="FQ2" s="1" t="s">
        <v>31</v>
      </c>
      <c r="FR2" s="2">
        <v>0</v>
      </c>
      <c r="FS2">
        <v>0</v>
      </c>
      <c r="FT2">
        <v>0</v>
      </c>
      <c r="FU2" s="3"/>
      <c r="FV2" s="2"/>
      <c r="FY2" s="3"/>
      <c r="GA2" s="1" t="s">
        <v>31</v>
      </c>
      <c r="GB2" s="2">
        <v>0</v>
      </c>
      <c r="GC2">
        <v>0</v>
      </c>
      <c r="GD2">
        <v>0</v>
      </c>
      <c r="GE2" s="3"/>
      <c r="GF2" s="2"/>
      <c r="GI2" s="3"/>
      <c r="GK2" s="1" t="s">
        <v>31</v>
      </c>
      <c r="GL2" s="2">
        <v>0</v>
      </c>
      <c r="GM2">
        <v>0</v>
      </c>
      <c r="GN2">
        <v>0</v>
      </c>
      <c r="GO2" s="3"/>
      <c r="GP2" s="2"/>
      <c r="GS2" s="3"/>
      <c r="GU2" s="1" t="s">
        <v>31</v>
      </c>
      <c r="GV2" s="2">
        <v>0</v>
      </c>
      <c r="GW2">
        <v>0</v>
      </c>
      <c r="GX2">
        <v>0</v>
      </c>
      <c r="GY2" s="3"/>
      <c r="GZ2" s="2"/>
      <c r="HC2" s="3"/>
      <c r="HE2" s="1" t="s">
        <v>31</v>
      </c>
      <c r="HF2" s="2">
        <v>0</v>
      </c>
      <c r="HG2">
        <v>0</v>
      </c>
      <c r="HH2">
        <v>0</v>
      </c>
      <c r="HI2" s="3"/>
      <c r="HJ2" s="2"/>
      <c r="HM2" s="3"/>
      <c r="HO2" s="1" t="s">
        <v>31</v>
      </c>
      <c r="HP2" s="2">
        <v>0</v>
      </c>
      <c r="HQ2">
        <v>0</v>
      </c>
      <c r="HR2">
        <v>0</v>
      </c>
      <c r="HS2" s="3"/>
      <c r="HT2" s="2"/>
      <c r="HW2" s="3"/>
      <c r="HY2" s="1" t="s">
        <v>31</v>
      </c>
      <c r="HZ2" s="2">
        <v>0</v>
      </c>
      <c r="IA2">
        <v>0</v>
      </c>
      <c r="IB2">
        <v>0</v>
      </c>
      <c r="IC2" s="3"/>
      <c r="ID2" s="2"/>
      <c r="IG2" s="3"/>
    </row>
    <row r="3" spans="1:241" x14ac:dyDescent="0.3">
      <c r="A3" s="1" t="s">
        <v>32</v>
      </c>
      <c r="B3" s="2">
        <v>32.159999999999997</v>
      </c>
      <c r="C3">
        <v>426</v>
      </c>
      <c r="D3">
        <v>146</v>
      </c>
      <c r="E3" s="3">
        <f t="shared" ref="E3:E10" si="0">D3/C3</f>
        <v>0.34272300469483569</v>
      </c>
      <c r="F3" s="3">
        <f>(B3)/C3</f>
        <v>7.5492957746478864E-2</v>
      </c>
      <c r="G3" s="2">
        <f t="shared" ref="G3:I18" si="1">B3-B2</f>
        <v>32.159999999999997</v>
      </c>
      <c r="H3">
        <f t="shared" si="1"/>
        <v>426</v>
      </c>
      <c r="I3">
        <f t="shared" si="1"/>
        <v>146</v>
      </c>
      <c r="J3" s="3">
        <f t="shared" ref="J3:J43" si="2">I3/H3</f>
        <v>0.34272300469483569</v>
      </c>
      <c r="K3" s="3">
        <f>(G3)/H3</f>
        <v>7.5492957746478864E-2</v>
      </c>
      <c r="R3" s="2"/>
      <c r="X3" s="2"/>
      <c r="AA3" s="3"/>
      <c r="AB3" s="2"/>
      <c r="AE3" s="3"/>
      <c r="AG3" s="1" t="s">
        <v>32</v>
      </c>
      <c r="AH3" s="2">
        <v>35.07</v>
      </c>
      <c r="AI3">
        <v>119</v>
      </c>
      <c r="AJ3">
        <v>47</v>
      </c>
      <c r="AK3" s="3">
        <f t="shared" ref="AK3:AK10" si="3">AJ3/AI3</f>
        <v>0.3949579831932773</v>
      </c>
      <c r="AL3" s="3">
        <f>(AH3)/AI3</f>
        <v>0.29470588235294121</v>
      </c>
      <c r="AM3" s="2">
        <f t="shared" ref="AM3:AO35" si="4">AH3-AH2</f>
        <v>35.07</v>
      </c>
      <c r="AN3">
        <f t="shared" si="4"/>
        <v>119</v>
      </c>
      <c r="AO3">
        <f t="shared" si="4"/>
        <v>47</v>
      </c>
      <c r="AP3" s="3">
        <f t="shared" ref="AP3:AP43" si="5">AO3/AN3</f>
        <v>0.3949579831932773</v>
      </c>
      <c r="AQ3" s="3">
        <f>(AM3)/AN3</f>
        <v>0.29470588235294121</v>
      </c>
      <c r="AS3" s="1" t="s">
        <v>32</v>
      </c>
      <c r="AT3" s="2"/>
      <c r="AW3" s="3" t="e">
        <f t="shared" ref="AW3:AW10" si="6">AV3/AU3</f>
        <v>#DIV/0!</v>
      </c>
      <c r="AX3" s="3" t="e">
        <f>(AT3)/AU3</f>
        <v>#DIV/0!</v>
      </c>
      <c r="AY3" s="2">
        <f t="shared" ref="AY3:BA35" si="7">AT3-AT2</f>
        <v>0</v>
      </c>
      <c r="AZ3">
        <f t="shared" si="7"/>
        <v>0</v>
      </c>
      <c r="BA3">
        <f t="shared" si="7"/>
        <v>0</v>
      </c>
      <c r="BB3" s="3" t="e">
        <f t="shared" ref="BB3:BB43" si="8">BA3/AZ3</f>
        <v>#DIV/0!</v>
      </c>
      <c r="BC3" s="3" t="e">
        <f>(AY3)/AZ3</f>
        <v>#DIV/0!</v>
      </c>
      <c r="BE3" s="1" t="s">
        <v>32</v>
      </c>
      <c r="BF3" s="2"/>
      <c r="BI3" s="3" t="e">
        <f t="shared" ref="BI3:BI10" si="9">BH3/BG3</f>
        <v>#DIV/0!</v>
      </c>
      <c r="BJ3" s="3" t="e">
        <f>(BF3)/BG3</f>
        <v>#DIV/0!</v>
      </c>
      <c r="BK3" s="2">
        <f t="shared" ref="BK3:BM35" si="10">BF3-BF2</f>
        <v>0</v>
      </c>
      <c r="BL3">
        <f t="shared" si="10"/>
        <v>0</v>
      </c>
      <c r="BM3">
        <f t="shared" si="10"/>
        <v>0</v>
      </c>
      <c r="BN3" s="3" t="e">
        <f t="shared" ref="BN3:BN43" si="11">BM3/BL3</f>
        <v>#DIV/0!</v>
      </c>
      <c r="BO3" s="3" t="e">
        <f>(BK3)/BL3</f>
        <v>#DIV/0!</v>
      </c>
      <c r="BP3" s="3"/>
      <c r="BQ3" s="1" t="s">
        <v>32</v>
      </c>
      <c r="BR3" s="2"/>
      <c r="BU3" s="3" t="e">
        <f t="shared" ref="BU3:BU10" si="12">BT3/BS3</f>
        <v>#DIV/0!</v>
      </c>
      <c r="BV3" s="3" t="e">
        <f>(BR3)/BS3</f>
        <v>#DIV/0!</v>
      </c>
      <c r="BW3" s="2">
        <f t="shared" ref="BW3:BY35" si="13">BR3-BR2</f>
        <v>0</v>
      </c>
      <c r="BX3">
        <f t="shared" si="13"/>
        <v>0</v>
      </c>
      <c r="BY3">
        <f t="shared" si="13"/>
        <v>0</v>
      </c>
      <c r="BZ3" s="3" t="e">
        <f t="shared" ref="BZ3:BZ43" si="14">BY3/BX3</f>
        <v>#DIV/0!</v>
      </c>
      <c r="CA3" s="3" t="e">
        <f>(BW3)/BX3</f>
        <v>#DIV/0!</v>
      </c>
      <c r="CB3" s="3"/>
      <c r="CC3" s="1" t="s">
        <v>32</v>
      </c>
      <c r="CD3" s="2"/>
      <c r="CG3" s="3" t="e">
        <f t="shared" ref="CG3:CG10" si="15">CF3/CE3</f>
        <v>#DIV/0!</v>
      </c>
      <c r="CH3" s="3" t="e">
        <f>(CD3)/CE3</f>
        <v>#DIV/0!</v>
      </c>
      <c r="CI3" s="2">
        <f t="shared" ref="CI3:CI35" si="16">CD3-CD2</f>
        <v>0</v>
      </c>
      <c r="CJ3">
        <f t="shared" ref="CJ3:CJ35" si="17">CE3-CE2</f>
        <v>0</v>
      </c>
      <c r="CK3">
        <f t="shared" ref="CK3:CK35" si="18">CF3-CF2</f>
        <v>0</v>
      </c>
      <c r="CL3" s="3" t="e">
        <f t="shared" ref="CL3:CL43" si="19">CK3/CJ3</f>
        <v>#DIV/0!</v>
      </c>
      <c r="CM3" s="3" t="e">
        <f>(CI3)/CJ3</f>
        <v>#DIV/0!</v>
      </c>
      <c r="CN3" s="3"/>
      <c r="CO3" s="1" t="s">
        <v>32</v>
      </c>
      <c r="CP3" s="2"/>
      <c r="CS3" s="3" t="e">
        <f t="shared" ref="CS3:CS10" si="20">CR3/CQ3</f>
        <v>#DIV/0!</v>
      </c>
      <c r="CT3" s="3" t="e">
        <f>(CP3)/CQ3</f>
        <v>#DIV/0!</v>
      </c>
      <c r="CU3" s="2">
        <f t="shared" ref="CU3:CU35" si="21">CP3-CP2</f>
        <v>0</v>
      </c>
      <c r="CV3">
        <f t="shared" ref="CV3:CV35" si="22">CQ3-CQ2</f>
        <v>0</v>
      </c>
      <c r="CW3">
        <f t="shared" ref="CW3:CW35" si="23">CR3-CR2</f>
        <v>0</v>
      </c>
      <c r="CX3" s="3" t="e">
        <f t="shared" ref="CX3:CX43" si="24">CW3/CV3</f>
        <v>#DIV/0!</v>
      </c>
      <c r="CY3" s="3" t="e">
        <f>(CU3)/CV3</f>
        <v>#DIV/0!</v>
      </c>
      <c r="CZ3" s="3"/>
      <c r="DA3" s="1" t="s">
        <v>32</v>
      </c>
      <c r="DB3" s="2"/>
      <c r="DE3" s="3" t="e">
        <f t="shared" ref="DE3:DE10" si="25">DD3/DC3</f>
        <v>#DIV/0!</v>
      </c>
      <c r="DF3" s="3" t="e">
        <f>(DB3)/DC3</f>
        <v>#DIV/0!</v>
      </c>
      <c r="DG3" s="2">
        <f t="shared" ref="DG3:DG35" si="26">DB3-DB2</f>
        <v>0</v>
      </c>
      <c r="DH3">
        <f t="shared" ref="DH3:DH35" si="27">DC3-DC2</f>
        <v>0</v>
      </c>
      <c r="DI3">
        <f t="shared" ref="DI3:DI35" si="28">DD3-DD2</f>
        <v>0</v>
      </c>
      <c r="DJ3" s="3" t="e">
        <f t="shared" ref="DJ3:DJ43" si="29">DI3/DH3</f>
        <v>#DIV/0!</v>
      </c>
      <c r="DK3" s="3" t="e">
        <f>(DG3)/DH3</f>
        <v>#DIV/0!</v>
      </c>
      <c r="DL3" s="3"/>
      <c r="DM3" s="1" t="s">
        <v>32</v>
      </c>
      <c r="DN3" s="2"/>
      <c r="DQ3" s="3" t="e">
        <f t="shared" ref="DQ3:DQ10" si="30">DP3/DO3</f>
        <v>#DIV/0!</v>
      </c>
      <c r="DR3" s="3" t="e">
        <f>(DN3)/DO3</f>
        <v>#DIV/0!</v>
      </c>
      <c r="DS3" s="2">
        <f t="shared" ref="DS3:DS35" si="31">DN3-DN2</f>
        <v>0</v>
      </c>
      <c r="DT3">
        <f t="shared" ref="DT3:DT35" si="32">DO3-DO2</f>
        <v>0</v>
      </c>
      <c r="DU3">
        <f t="shared" ref="DU3:DU35" si="33">DP3-DP2</f>
        <v>0</v>
      </c>
      <c r="DV3" s="3" t="e">
        <f t="shared" ref="DV3:DV43" si="34">DU3/DT3</f>
        <v>#DIV/0!</v>
      </c>
      <c r="DW3" s="3" t="e">
        <f>(DS3)/DT3</f>
        <v>#DIV/0!</v>
      </c>
      <c r="EJ3" s="3"/>
      <c r="EK3" s="1" t="s">
        <v>32</v>
      </c>
      <c r="EL3" s="2"/>
      <c r="EO3" s="3" t="e">
        <f t="shared" ref="EO3:EO10" si="35">EN3/EM3</f>
        <v>#DIV/0!</v>
      </c>
      <c r="EP3" s="3" t="e">
        <f>(EL3)/EM3</f>
        <v>#DIV/0!</v>
      </c>
      <c r="EQ3" s="2">
        <f t="shared" ref="EQ3:EQ35" si="36">EL3-EL2</f>
        <v>0</v>
      </c>
      <c r="ER3">
        <f t="shared" ref="ER3:ER35" si="37">EM3-EM2</f>
        <v>0</v>
      </c>
      <c r="ES3">
        <f t="shared" ref="ES3:ES35" si="38">EN3-EN2</f>
        <v>0</v>
      </c>
      <c r="ET3" s="3" t="e">
        <f t="shared" ref="ET3:ET43" si="39">ES3/ER3</f>
        <v>#DIV/0!</v>
      </c>
      <c r="EU3" s="3" t="e">
        <f>(EQ3)/ER3</f>
        <v>#DIV/0!</v>
      </c>
      <c r="EV3" s="3"/>
      <c r="EW3" s="1" t="s">
        <v>32</v>
      </c>
      <c r="EX3" s="2"/>
      <c r="FA3" s="3" t="e">
        <f t="shared" ref="FA3:FA10" si="40">EZ3/EY3</f>
        <v>#DIV/0!</v>
      </c>
      <c r="FB3" s="2">
        <f t="shared" ref="FB3:FB43" si="41">EX3-EX2</f>
        <v>0</v>
      </c>
      <c r="FC3">
        <f t="shared" ref="FC3:FC43" si="42">EY3-EY2</f>
        <v>0</v>
      </c>
      <c r="FD3">
        <f t="shared" ref="FD3:FD43" si="43">EZ3-EZ2</f>
        <v>0</v>
      </c>
      <c r="FE3" s="3" t="e">
        <f t="shared" ref="FE3:FE43" si="44">FD3/FC3</f>
        <v>#DIV/0!</v>
      </c>
      <c r="FG3" s="1" t="s">
        <v>32</v>
      </c>
      <c r="FH3" s="2"/>
      <c r="FK3" s="3" t="e">
        <f t="shared" ref="FK3:FK10" si="45">FJ3/FI3</f>
        <v>#DIV/0!</v>
      </c>
      <c r="FL3" s="2">
        <f t="shared" ref="FL3:FN36" si="46">FH3-FH2</f>
        <v>0</v>
      </c>
      <c r="FM3">
        <f t="shared" si="46"/>
        <v>0</v>
      </c>
      <c r="FN3">
        <f t="shared" si="46"/>
        <v>0</v>
      </c>
      <c r="FO3" s="3" t="e">
        <f t="shared" ref="FO3:FO43" si="47">FN3/FM3</f>
        <v>#DIV/0!</v>
      </c>
      <c r="FQ3" s="1" t="s">
        <v>32</v>
      </c>
      <c r="FR3" s="2"/>
      <c r="FU3" s="3" t="e">
        <f t="shared" ref="FU3:FU10" si="48">FT3/FS3</f>
        <v>#DIV/0!</v>
      </c>
      <c r="FV3" s="2">
        <f t="shared" ref="FV3:FX36" si="49">FR3-FR2</f>
        <v>0</v>
      </c>
      <c r="FW3">
        <f t="shared" si="49"/>
        <v>0</v>
      </c>
      <c r="FX3">
        <f t="shared" si="49"/>
        <v>0</v>
      </c>
      <c r="FY3" s="3" t="e">
        <f t="shared" ref="FY3:FY43" si="50">FX3/FW3</f>
        <v>#DIV/0!</v>
      </c>
      <c r="GA3" s="1" t="s">
        <v>32</v>
      </c>
      <c r="GB3" s="2"/>
      <c r="GE3" s="3" t="e">
        <f t="shared" ref="GE3:GE10" si="51">GD3/GC3</f>
        <v>#DIV/0!</v>
      </c>
      <c r="GF3" s="2">
        <f t="shared" ref="GF3:GH36" si="52">GB3-GB2</f>
        <v>0</v>
      </c>
      <c r="GG3">
        <f t="shared" si="52"/>
        <v>0</v>
      </c>
      <c r="GH3">
        <f t="shared" si="52"/>
        <v>0</v>
      </c>
      <c r="GI3" s="3" t="e">
        <f t="shared" ref="GI3:GI43" si="53">GH3/GG3</f>
        <v>#DIV/0!</v>
      </c>
      <c r="GK3" s="1" t="s">
        <v>32</v>
      </c>
      <c r="GL3" s="2"/>
      <c r="GO3" s="3" t="e">
        <f t="shared" ref="GO3:GO10" si="54">GN3/GM3</f>
        <v>#DIV/0!</v>
      </c>
      <c r="GP3" s="2">
        <f t="shared" ref="GP3:GR36" si="55">GL3-GL2</f>
        <v>0</v>
      </c>
      <c r="GQ3">
        <f t="shared" si="55"/>
        <v>0</v>
      </c>
      <c r="GR3">
        <f t="shared" si="55"/>
        <v>0</v>
      </c>
      <c r="GS3" s="3" t="e">
        <f t="shared" ref="GS3:GS43" si="56">GR3/GQ3</f>
        <v>#DIV/0!</v>
      </c>
      <c r="GU3" s="1" t="s">
        <v>32</v>
      </c>
      <c r="GV3" s="2"/>
      <c r="GY3" s="3" t="e">
        <f t="shared" ref="GY3:GY10" si="57">GX3/GW3</f>
        <v>#DIV/0!</v>
      </c>
      <c r="GZ3" s="2">
        <f t="shared" ref="GZ3:GZ43" si="58">GV3-GV2</f>
        <v>0</v>
      </c>
      <c r="HA3">
        <f t="shared" ref="HA3:HA43" si="59">GW3-GW2</f>
        <v>0</v>
      </c>
      <c r="HB3">
        <f t="shared" ref="HB3:HB43" si="60">GX3-GX2</f>
        <v>0</v>
      </c>
      <c r="HC3" s="3" t="e">
        <f t="shared" ref="HC3:HC43" si="61">HB3/HA3</f>
        <v>#DIV/0!</v>
      </c>
      <c r="HE3" s="1" t="s">
        <v>32</v>
      </c>
      <c r="HF3" s="2"/>
      <c r="HI3" s="3" t="e">
        <f t="shared" ref="HI3:HI10" si="62">HH3/HG3</f>
        <v>#DIV/0!</v>
      </c>
      <c r="HJ3" s="2">
        <f t="shared" ref="HJ3:HJ43" si="63">HF3-HF2</f>
        <v>0</v>
      </c>
      <c r="HK3">
        <f t="shared" ref="HK3:HK43" si="64">HG3-HG2</f>
        <v>0</v>
      </c>
      <c r="HL3">
        <f t="shared" ref="HL3:HL43" si="65">HH3-HH2</f>
        <v>0</v>
      </c>
      <c r="HM3" s="3" t="e">
        <f t="shared" ref="HM3:HM43" si="66">HL3/HK3</f>
        <v>#DIV/0!</v>
      </c>
      <c r="HO3" s="1" t="s">
        <v>32</v>
      </c>
      <c r="HP3" s="2"/>
      <c r="HS3" s="3" t="e">
        <f t="shared" ref="HS3:HS10" si="67">HR3/HQ3</f>
        <v>#DIV/0!</v>
      </c>
      <c r="HT3" s="2">
        <f t="shared" ref="HT3:HT43" si="68">HP3-HP2</f>
        <v>0</v>
      </c>
      <c r="HU3">
        <f t="shared" ref="HU3:HU43" si="69">HQ3-HQ2</f>
        <v>0</v>
      </c>
      <c r="HV3">
        <f t="shared" ref="HV3:HV43" si="70">HR3-HR2</f>
        <v>0</v>
      </c>
      <c r="HW3" s="3" t="e">
        <f t="shared" ref="HW3:HW43" si="71">HV3/HU3</f>
        <v>#DIV/0!</v>
      </c>
      <c r="HY3" s="1" t="s">
        <v>32</v>
      </c>
      <c r="HZ3" s="2"/>
      <c r="IC3" s="3" t="e">
        <f t="shared" ref="IC3:IC10" si="72">IB3/IA3</f>
        <v>#DIV/0!</v>
      </c>
      <c r="ID3" s="2">
        <f t="shared" ref="ID3:ID43" si="73">HZ3-HZ2</f>
        <v>0</v>
      </c>
      <c r="IE3">
        <f t="shared" ref="IE3:IE43" si="74">IA3-IA2</f>
        <v>0</v>
      </c>
      <c r="IF3">
        <f t="shared" ref="IF3:IF43" si="75">IB3-IB2</f>
        <v>0</v>
      </c>
      <c r="IG3" s="3" t="e">
        <f t="shared" ref="IG3:IG43" si="76">IF3/IE3</f>
        <v>#DIV/0!</v>
      </c>
    </row>
    <row r="4" spans="1:241" x14ac:dyDescent="0.3">
      <c r="A4" s="1" t="s">
        <v>33</v>
      </c>
      <c r="B4" s="2">
        <v>70.3</v>
      </c>
      <c r="C4">
        <v>918</v>
      </c>
      <c r="D4">
        <v>317</v>
      </c>
      <c r="E4" s="3">
        <f t="shared" si="0"/>
        <v>0.34531590413943353</v>
      </c>
      <c r="F4" s="3">
        <f t="shared" ref="F4:F43" si="77">(B4)/C4</f>
        <v>7.6579520697167752E-2</v>
      </c>
      <c r="G4" s="2">
        <f t="shared" si="1"/>
        <v>38.14</v>
      </c>
      <c r="H4">
        <f t="shared" si="1"/>
        <v>492</v>
      </c>
      <c r="I4">
        <f t="shared" si="1"/>
        <v>171</v>
      </c>
      <c r="J4" s="3">
        <f t="shared" si="2"/>
        <v>0.34756097560975607</v>
      </c>
      <c r="K4" s="3">
        <f t="shared" ref="K4:K43" si="78">(G4)/H4</f>
        <v>7.7520325203252027E-2</v>
      </c>
      <c r="R4" s="2"/>
      <c r="X4" s="2"/>
      <c r="AA4" s="3"/>
      <c r="AB4" s="2"/>
      <c r="AE4" s="3"/>
      <c r="AG4" s="1" t="s">
        <v>33</v>
      </c>
      <c r="AH4" s="2">
        <v>76.69</v>
      </c>
      <c r="AI4">
        <v>289</v>
      </c>
      <c r="AJ4">
        <v>113</v>
      </c>
      <c r="AK4" s="3">
        <f t="shared" si="3"/>
        <v>0.39100346020761245</v>
      </c>
      <c r="AL4" s="3">
        <f t="shared" ref="AL4:AL43" si="79">(AH4)/AI4</f>
        <v>0.26536332179930794</v>
      </c>
      <c r="AM4" s="2">
        <f t="shared" si="4"/>
        <v>41.62</v>
      </c>
      <c r="AN4">
        <f t="shared" si="4"/>
        <v>170</v>
      </c>
      <c r="AO4">
        <f t="shared" si="4"/>
        <v>66</v>
      </c>
      <c r="AP4" s="3">
        <f t="shared" si="5"/>
        <v>0.38823529411764707</v>
      </c>
      <c r="AQ4" s="3">
        <f t="shared" ref="AQ4:AQ43" si="80">(AM4)/AN4</f>
        <v>0.24482352941176469</v>
      </c>
      <c r="AS4" s="1" t="s">
        <v>33</v>
      </c>
      <c r="AT4" s="2"/>
      <c r="AW4" s="3" t="e">
        <f t="shared" si="6"/>
        <v>#DIV/0!</v>
      </c>
      <c r="AX4" s="3" t="e">
        <f t="shared" ref="AX4:AX43" si="81">(AT4)/AU4</f>
        <v>#DIV/0!</v>
      </c>
      <c r="AY4" s="2">
        <f t="shared" si="7"/>
        <v>0</v>
      </c>
      <c r="AZ4">
        <f t="shared" si="7"/>
        <v>0</v>
      </c>
      <c r="BA4">
        <f t="shared" si="7"/>
        <v>0</v>
      </c>
      <c r="BB4" s="3" t="e">
        <f t="shared" si="8"/>
        <v>#DIV/0!</v>
      </c>
      <c r="BC4" s="3" t="e">
        <f t="shared" ref="BC4:BC43" si="82">(AY4)/AZ4</f>
        <v>#DIV/0!</v>
      </c>
      <c r="BE4" s="1" t="s">
        <v>33</v>
      </c>
      <c r="BF4" s="2"/>
      <c r="BI4" s="3" t="e">
        <f t="shared" si="9"/>
        <v>#DIV/0!</v>
      </c>
      <c r="BJ4" s="3" t="e">
        <f t="shared" ref="BJ4:BJ43" si="83">(BF4)/BG4</f>
        <v>#DIV/0!</v>
      </c>
      <c r="BK4" s="2">
        <f t="shared" si="10"/>
        <v>0</v>
      </c>
      <c r="BL4">
        <f t="shared" si="10"/>
        <v>0</v>
      </c>
      <c r="BM4">
        <f t="shared" si="10"/>
        <v>0</v>
      </c>
      <c r="BN4" s="3" t="e">
        <f t="shared" si="11"/>
        <v>#DIV/0!</v>
      </c>
      <c r="BO4" s="3" t="e">
        <f t="shared" ref="BO4:BO43" si="84">(BK4)/BL4</f>
        <v>#DIV/0!</v>
      </c>
      <c r="BP4" s="3"/>
      <c r="BQ4" s="1" t="s">
        <v>33</v>
      </c>
      <c r="BR4" s="2"/>
      <c r="BU4" s="3" t="e">
        <f t="shared" si="12"/>
        <v>#DIV/0!</v>
      </c>
      <c r="BV4" s="3" t="e">
        <f t="shared" ref="BV4:BV43" si="85">(BR4)/BS4</f>
        <v>#DIV/0!</v>
      </c>
      <c r="BW4" s="2">
        <f t="shared" si="13"/>
        <v>0</v>
      </c>
      <c r="BX4">
        <f t="shared" si="13"/>
        <v>0</v>
      </c>
      <c r="BY4">
        <f t="shared" si="13"/>
        <v>0</v>
      </c>
      <c r="BZ4" s="3" t="e">
        <f t="shared" si="14"/>
        <v>#DIV/0!</v>
      </c>
      <c r="CA4" s="3" t="e">
        <f t="shared" ref="CA4:CA43" si="86">(BW4)/BX4</f>
        <v>#DIV/0!</v>
      </c>
      <c r="CB4" s="3"/>
      <c r="CC4" s="1" t="s">
        <v>33</v>
      </c>
      <c r="CD4" s="2"/>
      <c r="CG4" s="3" t="e">
        <f t="shared" si="15"/>
        <v>#DIV/0!</v>
      </c>
      <c r="CH4" s="3" t="e">
        <f t="shared" ref="CH4:CH43" si="87">(CD4)/CE4</f>
        <v>#DIV/0!</v>
      </c>
      <c r="CI4" s="2">
        <f t="shared" si="16"/>
        <v>0</v>
      </c>
      <c r="CJ4">
        <f t="shared" si="17"/>
        <v>0</v>
      </c>
      <c r="CK4">
        <f t="shared" si="18"/>
        <v>0</v>
      </c>
      <c r="CL4" s="3" t="e">
        <f t="shared" si="19"/>
        <v>#DIV/0!</v>
      </c>
      <c r="CM4" s="3" t="e">
        <f t="shared" ref="CM4:CM43" si="88">(CI4)/CJ4</f>
        <v>#DIV/0!</v>
      </c>
      <c r="CN4" s="3"/>
      <c r="CO4" s="1" t="s">
        <v>33</v>
      </c>
      <c r="CP4" s="2"/>
      <c r="CS4" s="3" t="e">
        <f t="shared" si="20"/>
        <v>#DIV/0!</v>
      </c>
      <c r="CT4" s="3" t="e">
        <f t="shared" ref="CT4:CT43" si="89">(CP4)/CQ4</f>
        <v>#DIV/0!</v>
      </c>
      <c r="CU4" s="2">
        <f t="shared" si="21"/>
        <v>0</v>
      </c>
      <c r="CV4">
        <f t="shared" si="22"/>
        <v>0</v>
      </c>
      <c r="CW4">
        <f t="shared" si="23"/>
        <v>0</v>
      </c>
      <c r="CX4" s="3" t="e">
        <f t="shared" si="24"/>
        <v>#DIV/0!</v>
      </c>
      <c r="CY4" s="3" t="e">
        <f t="shared" ref="CY4:CY43" si="90">(CU4)/CV4</f>
        <v>#DIV/0!</v>
      </c>
      <c r="CZ4" s="3"/>
      <c r="DA4" s="1" t="s">
        <v>33</v>
      </c>
      <c r="DB4" s="2"/>
      <c r="DE4" s="3" t="e">
        <f t="shared" si="25"/>
        <v>#DIV/0!</v>
      </c>
      <c r="DF4" s="3" t="e">
        <f t="shared" ref="DF4:DF43" si="91">(DB4)/DC4</f>
        <v>#DIV/0!</v>
      </c>
      <c r="DG4" s="2">
        <f t="shared" si="26"/>
        <v>0</v>
      </c>
      <c r="DH4">
        <f t="shared" si="27"/>
        <v>0</v>
      </c>
      <c r="DI4">
        <f t="shared" si="28"/>
        <v>0</v>
      </c>
      <c r="DJ4" s="3" t="e">
        <f t="shared" si="29"/>
        <v>#DIV/0!</v>
      </c>
      <c r="DK4" s="3" t="e">
        <f t="shared" ref="DK4:DK43" si="92">(DG4)/DH4</f>
        <v>#DIV/0!</v>
      </c>
      <c r="DL4" s="3"/>
      <c r="DM4" s="1" t="s">
        <v>33</v>
      </c>
      <c r="DN4" s="2"/>
      <c r="DQ4" s="3" t="e">
        <f t="shared" si="30"/>
        <v>#DIV/0!</v>
      </c>
      <c r="DR4" s="3" t="e">
        <f t="shared" ref="DR4:DR43" si="93">(DN4)/DO4</f>
        <v>#DIV/0!</v>
      </c>
      <c r="DS4" s="2">
        <f t="shared" si="31"/>
        <v>0</v>
      </c>
      <c r="DT4">
        <f t="shared" si="32"/>
        <v>0</v>
      </c>
      <c r="DU4">
        <f t="shared" si="33"/>
        <v>0</v>
      </c>
      <c r="DV4" s="3" t="e">
        <f t="shared" si="34"/>
        <v>#DIV/0!</v>
      </c>
      <c r="DW4" s="3" t="e">
        <f t="shared" ref="DW4:DW43" si="94">(DS4)/DT4</f>
        <v>#DIV/0!</v>
      </c>
      <c r="EJ4" s="3"/>
      <c r="EK4" s="1" t="s">
        <v>33</v>
      </c>
      <c r="EL4" s="2"/>
      <c r="EO4" s="3" t="e">
        <f t="shared" si="35"/>
        <v>#DIV/0!</v>
      </c>
      <c r="EP4" s="3" t="e">
        <f t="shared" ref="EP4:EP43" si="95">(EL4)/EM4</f>
        <v>#DIV/0!</v>
      </c>
      <c r="EQ4" s="2">
        <f t="shared" si="36"/>
        <v>0</v>
      </c>
      <c r="ER4">
        <f t="shared" si="37"/>
        <v>0</v>
      </c>
      <c r="ES4">
        <f t="shared" si="38"/>
        <v>0</v>
      </c>
      <c r="ET4" s="3" t="e">
        <f t="shared" si="39"/>
        <v>#DIV/0!</v>
      </c>
      <c r="EU4" s="3" t="e">
        <f t="shared" ref="EU4:EU43" si="96">(EQ4)/ER4</f>
        <v>#DIV/0!</v>
      </c>
      <c r="EV4" s="3"/>
      <c r="EW4" s="1" t="s">
        <v>33</v>
      </c>
      <c r="EX4" s="2"/>
      <c r="FA4" s="3" t="e">
        <f t="shared" si="40"/>
        <v>#DIV/0!</v>
      </c>
      <c r="FB4" s="2">
        <f t="shared" si="41"/>
        <v>0</v>
      </c>
      <c r="FC4">
        <f t="shared" si="42"/>
        <v>0</v>
      </c>
      <c r="FD4">
        <f t="shared" si="43"/>
        <v>0</v>
      </c>
      <c r="FE4" s="3" t="e">
        <f t="shared" si="44"/>
        <v>#DIV/0!</v>
      </c>
      <c r="FG4" s="1" t="s">
        <v>33</v>
      </c>
      <c r="FH4" s="2"/>
      <c r="FK4" s="3" t="e">
        <f t="shared" si="45"/>
        <v>#DIV/0!</v>
      </c>
      <c r="FL4" s="2">
        <f t="shared" si="46"/>
        <v>0</v>
      </c>
      <c r="FM4">
        <f t="shared" si="46"/>
        <v>0</v>
      </c>
      <c r="FN4">
        <f t="shared" si="46"/>
        <v>0</v>
      </c>
      <c r="FO4" s="3" t="e">
        <f t="shared" si="47"/>
        <v>#DIV/0!</v>
      </c>
      <c r="FQ4" s="1" t="s">
        <v>33</v>
      </c>
      <c r="FR4" s="2"/>
      <c r="FU4" s="3" t="e">
        <f t="shared" si="48"/>
        <v>#DIV/0!</v>
      </c>
      <c r="FV4" s="2">
        <f t="shared" si="49"/>
        <v>0</v>
      </c>
      <c r="FW4">
        <f t="shared" si="49"/>
        <v>0</v>
      </c>
      <c r="FX4">
        <f t="shared" si="49"/>
        <v>0</v>
      </c>
      <c r="FY4" s="3" t="e">
        <f t="shared" si="50"/>
        <v>#DIV/0!</v>
      </c>
      <c r="GA4" s="1" t="s">
        <v>33</v>
      </c>
      <c r="GB4" s="2"/>
      <c r="GE4" s="3" t="e">
        <f t="shared" si="51"/>
        <v>#DIV/0!</v>
      </c>
      <c r="GF4" s="2">
        <f t="shared" si="52"/>
        <v>0</v>
      </c>
      <c r="GG4">
        <f t="shared" si="52"/>
        <v>0</v>
      </c>
      <c r="GH4">
        <f t="shared" si="52"/>
        <v>0</v>
      </c>
      <c r="GI4" s="3" t="e">
        <f t="shared" si="53"/>
        <v>#DIV/0!</v>
      </c>
      <c r="GK4" s="1" t="s">
        <v>33</v>
      </c>
      <c r="GL4" s="2"/>
      <c r="GO4" s="3" t="e">
        <f t="shared" si="54"/>
        <v>#DIV/0!</v>
      </c>
      <c r="GP4" s="2">
        <f t="shared" si="55"/>
        <v>0</v>
      </c>
      <c r="GQ4">
        <f t="shared" si="55"/>
        <v>0</v>
      </c>
      <c r="GR4">
        <f t="shared" si="55"/>
        <v>0</v>
      </c>
      <c r="GS4" s="3" t="e">
        <f t="shared" si="56"/>
        <v>#DIV/0!</v>
      </c>
      <c r="GU4" s="1" t="s">
        <v>33</v>
      </c>
      <c r="GV4" s="2"/>
      <c r="GY4" s="3" t="e">
        <f t="shared" si="57"/>
        <v>#DIV/0!</v>
      </c>
      <c r="GZ4" s="2">
        <f t="shared" si="58"/>
        <v>0</v>
      </c>
      <c r="HA4">
        <f t="shared" si="59"/>
        <v>0</v>
      </c>
      <c r="HB4">
        <f t="shared" si="60"/>
        <v>0</v>
      </c>
      <c r="HC4" s="3" t="e">
        <f t="shared" si="61"/>
        <v>#DIV/0!</v>
      </c>
      <c r="HE4" s="1" t="s">
        <v>33</v>
      </c>
      <c r="HF4" s="2"/>
      <c r="HI4" s="3" t="e">
        <f t="shared" si="62"/>
        <v>#DIV/0!</v>
      </c>
      <c r="HJ4" s="2">
        <f t="shared" si="63"/>
        <v>0</v>
      </c>
      <c r="HK4">
        <f t="shared" si="64"/>
        <v>0</v>
      </c>
      <c r="HL4">
        <f t="shared" si="65"/>
        <v>0</v>
      </c>
      <c r="HM4" s="3" t="e">
        <f t="shared" si="66"/>
        <v>#DIV/0!</v>
      </c>
      <c r="HO4" s="1" t="s">
        <v>33</v>
      </c>
      <c r="HP4" s="2"/>
      <c r="HS4" s="3" t="e">
        <f t="shared" si="67"/>
        <v>#DIV/0!</v>
      </c>
      <c r="HT4" s="2">
        <f t="shared" si="68"/>
        <v>0</v>
      </c>
      <c r="HU4">
        <f t="shared" si="69"/>
        <v>0</v>
      </c>
      <c r="HV4">
        <f t="shared" si="70"/>
        <v>0</v>
      </c>
      <c r="HW4" s="3" t="e">
        <f t="shared" si="71"/>
        <v>#DIV/0!</v>
      </c>
      <c r="HY4" s="1" t="s">
        <v>33</v>
      </c>
      <c r="HZ4" s="2"/>
      <c r="IC4" s="3" t="e">
        <f t="shared" si="72"/>
        <v>#DIV/0!</v>
      </c>
      <c r="ID4" s="2">
        <f t="shared" si="73"/>
        <v>0</v>
      </c>
      <c r="IE4">
        <f t="shared" si="74"/>
        <v>0</v>
      </c>
      <c r="IF4">
        <f t="shared" si="75"/>
        <v>0</v>
      </c>
      <c r="IG4" s="3" t="e">
        <f t="shared" si="76"/>
        <v>#DIV/0!</v>
      </c>
    </row>
    <row r="5" spans="1:241" x14ac:dyDescent="0.3">
      <c r="A5" s="1" t="s">
        <v>34</v>
      </c>
      <c r="B5" s="2">
        <v>54.14</v>
      </c>
      <c r="C5">
        <v>1252</v>
      </c>
      <c r="D5">
        <v>419</v>
      </c>
      <c r="E5" s="3">
        <f t="shared" si="0"/>
        <v>0.33466453674121405</v>
      </c>
      <c r="F5" s="3">
        <f t="shared" si="77"/>
        <v>4.3242811501597443E-2</v>
      </c>
      <c r="G5" s="2">
        <f t="shared" si="1"/>
        <v>-16.159999999999997</v>
      </c>
      <c r="H5">
        <f t="shared" si="1"/>
        <v>334</v>
      </c>
      <c r="I5">
        <f t="shared" si="1"/>
        <v>102</v>
      </c>
      <c r="J5" s="3">
        <f t="shared" si="2"/>
        <v>0.30538922155688625</v>
      </c>
      <c r="K5" s="3">
        <f t="shared" si="78"/>
        <v>-4.8383233532934118E-2</v>
      </c>
      <c r="R5" s="2"/>
      <c r="X5" s="2"/>
      <c r="AA5" s="3"/>
      <c r="AB5" s="2"/>
      <c r="AE5" s="3"/>
      <c r="AG5" s="1" t="s">
        <v>34</v>
      </c>
      <c r="AH5" s="2">
        <v>62.94</v>
      </c>
      <c r="AI5">
        <v>348</v>
      </c>
      <c r="AJ5">
        <v>126</v>
      </c>
      <c r="AK5" s="3">
        <f t="shared" si="3"/>
        <v>0.36206896551724138</v>
      </c>
      <c r="AL5" s="3">
        <f t="shared" si="79"/>
        <v>0.18086206896551724</v>
      </c>
      <c r="AM5" s="2">
        <f t="shared" si="4"/>
        <v>-13.75</v>
      </c>
      <c r="AN5">
        <f t="shared" si="4"/>
        <v>59</v>
      </c>
      <c r="AO5">
        <f t="shared" si="4"/>
        <v>13</v>
      </c>
      <c r="AP5" s="3">
        <f t="shared" si="5"/>
        <v>0.22033898305084745</v>
      </c>
      <c r="AQ5" s="3">
        <f t="shared" si="80"/>
        <v>-0.23305084745762711</v>
      </c>
      <c r="AS5" s="1" t="s">
        <v>34</v>
      </c>
      <c r="AT5" s="2"/>
      <c r="AW5" s="3" t="e">
        <f t="shared" si="6"/>
        <v>#DIV/0!</v>
      </c>
      <c r="AX5" s="3" t="e">
        <f t="shared" si="81"/>
        <v>#DIV/0!</v>
      </c>
      <c r="AY5" s="2">
        <f t="shared" si="7"/>
        <v>0</v>
      </c>
      <c r="AZ5">
        <f t="shared" si="7"/>
        <v>0</v>
      </c>
      <c r="BA5">
        <f t="shared" si="7"/>
        <v>0</v>
      </c>
      <c r="BB5" s="3" t="e">
        <f t="shared" si="8"/>
        <v>#DIV/0!</v>
      </c>
      <c r="BC5" s="3" t="e">
        <f t="shared" si="82"/>
        <v>#DIV/0!</v>
      </c>
      <c r="BE5" s="1" t="s">
        <v>34</v>
      </c>
      <c r="BF5" s="2"/>
      <c r="BI5" s="3" t="e">
        <f t="shared" si="9"/>
        <v>#DIV/0!</v>
      </c>
      <c r="BJ5" s="3" t="e">
        <f t="shared" si="83"/>
        <v>#DIV/0!</v>
      </c>
      <c r="BK5" s="2">
        <f t="shared" si="10"/>
        <v>0</v>
      </c>
      <c r="BL5">
        <f t="shared" si="10"/>
        <v>0</v>
      </c>
      <c r="BM5">
        <f t="shared" si="10"/>
        <v>0</v>
      </c>
      <c r="BN5" s="3" t="e">
        <f t="shared" si="11"/>
        <v>#DIV/0!</v>
      </c>
      <c r="BO5" s="3" t="e">
        <f t="shared" si="84"/>
        <v>#DIV/0!</v>
      </c>
      <c r="BP5" s="3"/>
      <c r="BQ5" s="1" t="s">
        <v>34</v>
      </c>
      <c r="BR5" s="2"/>
      <c r="BU5" s="3" t="e">
        <f t="shared" si="12"/>
        <v>#DIV/0!</v>
      </c>
      <c r="BV5" s="3" t="e">
        <f t="shared" si="85"/>
        <v>#DIV/0!</v>
      </c>
      <c r="BW5" s="2">
        <f t="shared" si="13"/>
        <v>0</v>
      </c>
      <c r="BX5">
        <f t="shared" si="13"/>
        <v>0</v>
      </c>
      <c r="BY5">
        <f t="shared" si="13"/>
        <v>0</v>
      </c>
      <c r="BZ5" s="3" t="e">
        <f t="shared" si="14"/>
        <v>#DIV/0!</v>
      </c>
      <c r="CA5" s="3" t="e">
        <f t="shared" si="86"/>
        <v>#DIV/0!</v>
      </c>
      <c r="CB5" s="3"/>
      <c r="CC5" s="1" t="s">
        <v>34</v>
      </c>
      <c r="CD5" s="2"/>
      <c r="CG5" s="3" t="e">
        <f t="shared" si="15"/>
        <v>#DIV/0!</v>
      </c>
      <c r="CH5" s="3" t="e">
        <f t="shared" si="87"/>
        <v>#DIV/0!</v>
      </c>
      <c r="CI5" s="2">
        <f t="shared" si="16"/>
        <v>0</v>
      </c>
      <c r="CJ5">
        <f t="shared" si="17"/>
        <v>0</v>
      </c>
      <c r="CK5">
        <f t="shared" si="18"/>
        <v>0</v>
      </c>
      <c r="CL5" s="3" t="e">
        <f t="shared" si="19"/>
        <v>#DIV/0!</v>
      </c>
      <c r="CM5" s="3" t="e">
        <f t="shared" si="88"/>
        <v>#DIV/0!</v>
      </c>
      <c r="CN5" s="3"/>
      <c r="CO5" s="1" t="s">
        <v>34</v>
      </c>
      <c r="CP5" s="2"/>
      <c r="CS5" s="3" t="e">
        <f t="shared" si="20"/>
        <v>#DIV/0!</v>
      </c>
      <c r="CT5" s="3" t="e">
        <f t="shared" si="89"/>
        <v>#DIV/0!</v>
      </c>
      <c r="CU5" s="2">
        <f t="shared" si="21"/>
        <v>0</v>
      </c>
      <c r="CV5">
        <f t="shared" si="22"/>
        <v>0</v>
      </c>
      <c r="CW5">
        <f t="shared" si="23"/>
        <v>0</v>
      </c>
      <c r="CX5" s="3" t="e">
        <f t="shared" si="24"/>
        <v>#DIV/0!</v>
      </c>
      <c r="CY5" s="3" t="e">
        <f t="shared" si="90"/>
        <v>#DIV/0!</v>
      </c>
      <c r="CZ5" s="3"/>
      <c r="DA5" s="1" t="s">
        <v>34</v>
      </c>
      <c r="DB5" s="2"/>
      <c r="DE5" s="3" t="e">
        <f t="shared" si="25"/>
        <v>#DIV/0!</v>
      </c>
      <c r="DF5" s="3" t="e">
        <f t="shared" si="91"/>
        <v>#DIV/0!</v>
      </c>
      <c r="DG5" s="2">
        <f t="shared" si="26"/>
        <v>0</v>
      </c>
      <c r="DH5">
        <f t="shared" si="27"/>
        <v>0</v>
      </c>
      <c r="DI5">
        <f t="shared" si="28"/>
        <v>0</v>
      </c>
      <c r="DJ5" s="3" t="e">
        <f t="shared" si="29"/>
        <v>#DIV/0!</v>
      </c>
      <c r="DK5" s="3" t="e">
        <f t="shared" si="92"/>
        <v>#DIV/0!</v>
      </c>
      <c r="DL5" s="3"/>
      <c r="DM5" s="1" t="s">
        <v>34</v>
      </c>
      <c r="DN5" s="2"/>
      <c r="DQ5" s="3" t="e">
        <f t="shared" si="30"/>
        <v>#DIV/0!</v>
      </c>
      <c r="DR5" s="3" t="e">
        <f t="shared" si="93"/>
        <v>#DIV/0!</v>
      </c>
      <c r="DS5" s="2">
        <f t="shared" si="31"/>
        <v>0</v>
      </c>
      <c r="DT5">
        <f t="shared" si="32"/>
        <v>0</v>
      </c>
      <c r="DU5">
        <f t="shared" si="33"/>
        <v>0</v>
      </c>
      <c r="DV5" s="3" t="e">
        <f t="shared" si="34"/>
        <v>#DIV/0!</v>
      </c>
      <c r="DW5" s="3" t="e">
        <f t="shared" si="94"/>
        <v>#DIV/0!</v>
      </c>
      <c r="EJ5" s="3"/>
      <c r="EK5" s="1" t="s">
        <v>34</v>
      </c>
      <c r="EL5" s="2"/>
      <c r="EO5" s="3" t="e">
        <f t="shared" si="35"/>
        <v>#DIV/0!</v>
      </c>
      <c r="EP5" s="3" t="e">
        <f t="shared" si="95"/>
        <v>#DIV/0!</v>
      </c>
      <c r="EQ5" s="2">
        <f t="shared" si="36"/>
        <v>0</v>
      </c>
      <c r="ER5">
        <f t="shared" si="37"/>
        <v>0</v>
      </c>
      <c r="ES5">
        <f t="shared" si="38"/>
        <v>0</v>
      </c>
      <c r="ET5" s="3" t="e">
        <f t="shared" si="39"/>
        <v>#DIV/0!</v>
      </c>
      <c r="EU5" s="3" t="e">
        <f t="shared" si="96"/>
        <v>#DIV/0!</v>
      </c>
      <c r="EV5" s="3"/>
      <c r="EW5" s="1" t="s">
        <v>34</v>
      </c>
      <c r="EX5" s="2"/>
      <c r="FA5" s="3" t="e">
        <f t="shared" si="40"/>
        <v>#DIV/0!</v>
      </c>
      <c r="FB5" s="2">
        <f t="shared" si="41"/>
        <v>0</v>
      </c>
      <c r="FC5">
        <f t="shared" si="42"/>
        <v>0</v>
      </c>
      <c r="FD5">
        <f t="shared" si="43"/>
        <v>0</v>
      </c>
      <c r="FE5" s="3" t="e">
        <f t="shared" si="44"/>
        <v>#DIV/0!</v>
      </c>
      <c r="FG5" s="1" t="s">
        <v>34</v>
      </c>
      <c r="FH5" s="2"/>
      <c r="FK5" s="3" t="e">
        <f t="shared" si="45"/>
        <v>#DIV/0!</v>
      </c>
      <c r="FL5" s="2">
        <f t="shared" si="46"/>
        <v>0</v>
      </c>
      <c r="FM5">
        <f t="shared" si="46"/>
        <v>0</v>
      </c>
      <c r="FN5">
        <f t="shared" si="46"/>
        <v>0</v>
      </c>
      <c r="FO5" s="3" t="e">
        <f t="shared" si="47"/>
        <v>#DIV/0!</v>
      </c>
      <c r="FQ5" s="1" t="s">
        <v>34</v>
      </c>
      <c r="FR5" s="2"/>
      <c r="FU5" s="3" t="e">
        <f t="shared" si="48"/>
        <v>#DIV/0!</v>
      </c>
      <c r="FV5" s="2">
        <f t="shared" si="49"/>
        <v>0</v>
      </c>
      <c r="FW5">
        <f t="shared" si="49"/>
        <v>0</v>
      </c>
      <c r="FX5">
        <f t="shared" si="49"/>
        <v>0</v>
      </c>
      <c r="FY5" s="3" t="e">
        <f t="shared" si="50"/>
        <v>#DIV/0!</v>
      </c>
      <c r="GA5" s="1" t="s">
        <v>34</v>
      </c>
      <c r="GB5" s="2"/>
      <c r="GE5" s="3" t="e">
        <f t="shared" si="51"/>
        <v>#DIV/0!</v>
      </c>
      <c r="GF5" s="2">
        <f t="shared" si="52"/>
        <v>0</v>
      </c>
      <c r="GG5">
        <f t="shared" si="52"/>
        <v>0</v>
      </c>
      <c r="GH5">
        <f t="shared" si="52"/>
        <v>0</v>
      </c>
      <c r="GI5" s="3" t="e">
        <f t="shared" si="53"/>
        <v>#DIV/0!</v>
      </c>
      <c r="GK5" s="1" t="s">
        <v>34</v>
      </c>
      <c r="GL5" s="2"/>
      <c r="GO5" s="3" t="e">
        <f t="shared" si="54"/>
        <v>#DIV/0!</v>
      </c>
      <c r="GP5" s="2">
        <f t="shared" si="55"/>
        <v>0</v>
      </c>
      <c r="GQ5">
        <f t="shared" si="55"/>
        <v>0</v>
      </c>
      <c r="GR5">
        <f t="shared" si="55"/>
        <v>0</v>
      </c>
      <c r="GS5" s="3" t="e">
        <f t="shared" si="56"/>
        <v>#DIV/0!</v>
      </c>
      <c r="GU5" s="1" t="s">
        <v>34</v>
      </c>
      <c r="GV5" s="2"/>
      <c r="GY5" s="3" t="e">
        <f t="shared" si="57"/>
        <v>#DIV/0!</v>
      </c>
      <c r="GZ5" s="2">
        <f t="shared" si="58"/>
        <v>0</v>
      </c>
      <c r="HA5">
        <f t="shared" si="59"/>
        <v>0</v>
      </c>
      <c r="HB5">
        <f t="shared" si="60"/>
        <v>0</v>
      </c>
      <c r="HC5" s="3" t="e">
        <f t="shared" si="61"/>
        <v>#DIV/0!</v>
      </c>
      <c r="HE5" s="1" t="s">
        <v>34</v>
      </c>
      <c r="HF5" s="2"/>
      <c r="HI5" s="3" t="e">
        <f t="shared" si="62"/>
        <v>#DIV/0!</v>
      </c>
      <c r="HJ5" s="2">
        <f t="shared" si="63"/>
        <v>0</v>
      </c>
      <c r="HK5">
        <f t="shared" si="64"/>
        <v>0</v>
      </c>
      <c r="HL5">
        <f t="shared" si="65"/>
        <v>0</v>
      </c>
      <c r="HM5" s="3" t="e">
        <f t="shared" si="66"/>
        <v>#DIV/0!</v>
      </c>
      <c r="HO5" s="1" t="s">
        <v>34</v>
      </c>
      <c r="HP5" s="2"/>
      <c r="HS5" s="3" t="e">
        <f t="shared" si="67"/>
        <v>#DIV/0!</v>
      </c>
      <c r="HT5" s="2">
        <f t="shared" si="68"/>
        <v>0</v>
      </c>
      <c r="HU5">
        <f t="shared" si="69"/>
        <v>0</v>
      </c>
      <c r="HV5">
        <f t="shared" si="70"/>
        <v>0</v>
      </c>
      <c r="HW5" s="3" t="e">
        <f t="shared" si="71"/>
        <v>#DIV/0!</v>
      </c>
      <c r="HY5" s="1" t="s">
        <v>34</v>
      </c>
      <c r="HZ5" s="2"/>
      <c r="IC5" s="3" t="e">
        <f t="shared" si="72"/>
        <v>#DIV/0!</v>
      </c>
      <c r="ID5" s="2">
        <f t="shared" si="73"/>
        <v>0</v>
      </c>
      <c r="IE5">
        <f t="shared" si="74"/>
        <v>0</v>
      </c>
      <c r="IF5">
        <f t="shared" si="75"/>
        <v>0</v>
      </c>
      <c r="IG5" s="3" t="e">
        <f t="shared" si="76"/>
        <v>#DIV/0!</v>
      </c>
    </row>
    <row r="6" spans="1:241" x14ac:dyDescent="0.3">
      <c r="A6" s="1" t="s">
        <v>35</v>
      </c>
      <c r="B6" s="2">
        <v>55.1</v>
      </c>
      <c r="C6">
        <v>2117</v>
      </c>
      <c r="D6">
        <v>698</v>
      </c>
      <c r="E6" s="3">
        <f t="shared" si="0"/>
        <v>0.32971185640056683</v>
      </c>
      <c r="F6" s="3">
        <f t="shared" si="77"/>
        <v>2.6027397260273973E-2</v>
      </c>
      <c r="G6" s="2">
        <f t="shared" si="1"/>
        <v>0.96000000000000085</v>
      </c>
      <c r="H6">
        <f t="shared" si="1"/>
        <v>865</v>
      </c>
      <c r="I6">
        <f t="shared" si="1"/>
        <v>279</v>
      </c>
      <c r="J6" s="3">
        <f t="shared" si="2"/>
        <v>0.32254335260115607</v>
      </c>
      <c r="K6" s="3">
        <f t="shared" si="78"/>
        <v>1.1098265895953768E-3</v>
      </c>
      <c r="R6" s="2"/>
      <c r="X6" s="2"/>
      <c r="AA6" s="3"/>
      <c r="AB6" s="2"/>
      <c r="AE6" s="3"/>
      <c r="AG6" s="1" t="s">
        <v>35</v>
      </c>
      <c r="AH6" s="2">
        <v>79.55</v>
      </c>
      <c r="AI6">
        <v>562</v>
      </c>
      <c r="AJ6">
        <v>197</v>
      </c>
      <c r="AK6" s="3">
        <f t="shared" si="3"/>
        <v>0.35053380782918148</v>
      </c>
      <c r="AL6" s="3">
        <f t="shared" si="79"/>
        <v>0.14154804270462634</v>
      </c>
      <c r="AM6" s="2">
        <f t="shared" si="4"/>
        <v>16.61</v>
      </c>
      <c r="AN6">
        <f t="shared" si="4"/>
        <v>214</v>
      </c>
      <c r="AO6">
        <f t="shared" si="4"/>
        <v>71</v>
      </c>
      <c r="AP6" s="3">
        <f t="shared" si="5"/>
        <v>0.33177570093457942</v>
      </c>
      <c r="AQ6" s="3">
        <f t="shared" si="80"/>
        <v>7.7616822429906543E-2</v>
      </c>
      <c r="AS6" s="1" t="s">
        <v>35</v>
      </c>
      <c r="AT6" s="2"/>
      <c r="AW6" s="3" t="e">
        <f t="shared" si="6"/>
        <v>#DIV/0!</v>
      </c>
      <c r="AX6" s="3" t="e">
        <f t="shared" si="81"/>
        <v>#DIV/0!</v>
      </c>
      <c r="AY6" s="2">
        <f t="shared" si="7"/>
        <v>0</v>
      </c>
      <c r="AZ6">
        <f t="shared" si="7"/>
        <v>0</v>
      </c>
      <c r="BA6">
        <f t="shared" si="7"/>
        <v>0</v>
      </c>
      <c r="BB6" s="3" t="e">
        <f t="shared" si="8"/>
        <v>#DIV/0!</v>
      </c>
      <c r="BC6" s="3" t="e">
        <f t="shared" si="82"/>
        <v>#DIV/0!</v>
      </c>
      <c r="BE6" s="1" t="s">
        <v>35</v>
      </c>
      <c r="BF6" s="2"/>
      <c r="BI6" s="3" t="e">
        <f t="shared" si="9"/>
        <v>#DIV/0!</v>
      </c>
      <c r="BJ6" s="3" t="e">
        <f t="shared" si="83"/>
        <v>#DIV/0!</v>
      </c>
      <c r="BK6" s="2">
        <f t="shared" si="10"/>
        <v>0</v>
      </c>
      <c r="BL6">
        <f t="shared" si="10"/>
        <v>0</v>
      </c>
      <c r="BM6">
        <f t="shared" si="10"/>
        <v>0</v>
      </c>
      <c r="BN6" s="3" t="e">
        <f t="shared" si="11"/>
        <v>#DIV/0!</v>
      </c>
      <c r="BO6" s="3" t="e">
        <f t="shared" si="84"/>
        <v>#DIV/0!</v>
      </c>
      <c r="BP6" s="3"/>
      <c r="BQ6" s="1" t="s">
        <v>35</v>
      </c>
      <c r="BR6" s="2"/>
      <c r="BU6" s="3" t="e">
        <f t="shared" si="12"/>
        <v>#DIV/0!</v>
      </c>
      <c r="BV6" s="3" t="e">
        <f t="shared" si="85"/>
        <v>#DIV/0!</v>
      </c>
      <c r="BW6" s="2">
        <f t="shared" si="13"/>
        <v>0</v>
      </c>
      <c r="BX6">
        <f t="shared" si="13"/>
        <v>0</v>
      </c>
      <c r="BY6">
        <f t="shared" si="13"/>
        <v>0</v>
      </c>
      <c r="BZ6" s="3" t="e">
        <f t="shared" si="14"/>
        <v>#DIV/0!</v>
      </c>
      <c r="CA6" s="3" t="e">
        <f t="shared" si="86"/>
        <v>#DIV/0!</v>
      </c>
      <c r="CB6" s="3"/>
      <c r="CC6" s="1" t="s">
        <v>35</v>
      </c>
      <c r="CD6" s="2"/>
      <c r="CG6" s="3" t="e">
        <f t="shared" si="15"/>
        <v>#DIV/0!</v>
      </c>
      <c r="CH6" s="3" t="e">
        <f t="shared" si="87"/>
        <v>#DIV/0!</v>
      </c>
      <c r="CI6" s="2">
        <f t="shared" si="16"/>
        <v>0</v>
      </c>
      <c r="CJ6">
        <f t="shared" si="17"/>
        <v>0</v>
      </c>
      <c r="CK6">
        <f t="shared" si="18"/>
        <v>0</v>
      </c>
      <c r="CL6" s="3" t="e">
        <f t="shared" si="19"/>
        <v>#DIV/0!</v>
      </c>
      <c r="CM6" s="3" t="e">
        <f t="shared" si="88"/>
        <v>#DIV/0!</v>
      </c>
      <c r="CN6" s="3"/>
      <c r="CO6" s="1" t="s">
        <v>35</v>
      </c>
      <c r="CP6" s="2"/>
      <c r="CS6" s="3" t="e">
        <f t="shared" si="20"/>
        <v>#DIV/0!</v>
      </c>
      <c r="CT6" s="3" t="e">
        <f t="shared" si="89"/>
        <v>#DIV/0!</v>
      </c>
      <c r="CU6" s="2">
        <f t="shared" si="21"/>
        <v>0</v>
      </c>
      <c r="CV6">
        <f t="shared" si="22"/>
        <v>0</v>
      </c>
      <c r="CW6">
        <f t="shared" si="23"/>
        <v>0</v>
      </c>
      <c r="CX6" s="3" t="e">
        <f t="shared" si="24"/>
        <v>#DIV/0!</v>
      </c>
      <c r="CY6" s="3" t="e">
        <f t="shared" si="90"/>
        <v>#DIV/0!</v>
      </c>
      <c r="CZ6" s="3"/>
      <c r="DA6" s="1" t="s">
        <v>35</v>
      </c>
      <c r="DB6" s="2"/>
      <c r="DE6" s="3" t="e">
        <f t="shared" si="25"/>
        <v>#DIV/0!</v>
      </c>
      <c r="DF6" s="3" t="e">
        <f t="shared" si="91"/>
        <v>#DIV/0!</v>
      </c>
      <c r="DG6" s="2">
        <f t="shared" si="26"/>
        <v>0</v>
      </c>
      <c r="DH6">
        <f t="shared" si="27"/>
        <v>0</v>
      </c>
      <c r="DI6">
        <f t="shared" si="28"/>
        <v>0</v>
      </c>
      <c r="DJ6" s="3" t="e">
        <f t="shared" si="29"/>
        <v>#DIV/0!</v>
      </c>
      <c r="DK6" s="3" t="e">
        <f t="shared" si="92"/>
        <v>#DIV/0!</v>
      </c>
      <c r="DL6" s="3"/>
      <c r="DM6" s="1" t="s">
        <v>35</v>
      </c>
      <c r="DN6" s="2"/>
      <c r="DQ6" s="3" t="e">
        <f t="shared" si="30"/>
        <v>#DIV/0!</v>
      </c>
      <c r="DR6" s="3" t="e">
        <f t="shared" si="93"/>
        <v>#DIV/0!</v>
      </c>
      <c r="DS6" s="2">
        <f t="shared" si="31"/>
        <v>0</v>
      </c>
      <c r="DT6">
        <f t="shared" si="32"/>
        <v>0</v>
      </c>
      <c r="DU6">
        <f t="shared" si="33"/>
        <v>0</v>
      </c>
      <c r="DV6" s="3" t="e">
        <f t="shared" si="34"/>
        <v>#DIV/0!</v>
      </c>
      <c r="DW6" s="3" t="e">
        <f t="shared" si="94"/>
        <v>#DIV/0!</v>
      </c>
      <c r="EJ6" s="3"/>
      <c r="EK6" s="1" t="s">
        <v>35</v>
      </c>
      <c r="EL6" s="2"/>
      <c r="EO6" s="3" t="e">
        <f t="shared" si="35"/>
        <v>#DIV/0!</v>
      </c>
      <c r="EP6" s="3" t="e">
        <f t="shared" si="95"/>
        <v>#DIV/0!</v>
      </c>
      <c r="EQ6" s="2">
        <f t="shared" si="36"/>
        <v>0</v>
      </c>
      <c r="ER6">
        <f t="shared" si="37"/>
        <v>0</v>
      </c>
      <c r="ES6">
        <f t="shared" si="38"/>
        <v>0</v>
      </c>
      <c r="ET6" s="3" t="e">
        <f t="shared" si="39"/>
        <v>#DIV/0!</v>
      </c>
      <c r="EU6" s="3" t="e">
        <f t="shared" si="96"/>
        <v>#DIV/0!</v>
      </c>
      <c r="EV6" s="3"/>
      <c r="EW6" s="1" t="s">
        <v>35</v>
      </c>
      <c r="EX6" s="2"/>
      <c r="FA6" s="3" t="e">
        <f t="shared" si="40"/>
        <v>#DIV/0!</v>
      </c>
      <c r="FB6" s="2">
        <f t="shared" si="41"/>
        <v>0</v>
      </c>
      <c r="FC6">
        <f t="shared" si="42"/>
        <v>0</v>
      </c>
      <c r="FD6">
        <f t="shared" si="43"/>
        <v>0</v>
      </c>
      <c r="FE6" s="3" t="e">
        <f t="shared" si="44"/>
        <v>#DIV/0!</v>
      </c>
      <c r="FG6" s="1" t="s">
        <v>35</v>
      </c>
      <c r="FH6" s="2"/>
      <c r="FK6" s="3" t="e">
        <f t="shared" si="45"/>
        <v>#DIV/0!</v>
      </c>
      <c r="FL6" s="2">
        <f t="shared" si="46"/>
        <v>0</v>
      </c>
      <c r="FM6">
        <f t="shared" si="46"/>
        <v>0</v>
      </c>
      <c r="FN6">
        <f t="shared" si="46"/>
        <v>0</v>
      </c>
      <c r="FO6" s="3" t="e">
        <f t="shared" si="47"/>
        <v>#DIV/0!</v>
      </c>
      <c r="FQ6" s="1" t="s">
        <v>35</v>
      </c>
      <c r="FR6" s="2"/>
      <c r="FU6" s="3" t="e">
        <f t="shared" si="48"/>
        <v>#DIV/0!</v>
      </c>
      <c r="FV6" s="2">
        <f t="shared" si="49"/>
        <v>0</v>
      </c>
      <c r="FW6">
        <f t="shared" si="49"/>
        <v>0</v>
      </c>
      <c r="FX6">
        <f t="shared" si="49"/>
        <v>0</v>
      </c>
      <c r="FY6" s="3" t="e">
        <f t="shared" si="50"/>
        <v>#DIV/0!</v>
      </c>
      <c r="GA6" s="1" t="s">
        <v>35</v>
      </c>
      <c r="GB6" s="2"/>
      <c r="GE6" s="3" t="e">
        <f t="shared" si="51"/>
        <v>#DIV/0!</v>
      </c>
      <c r="GF6" s="2">
        <f t="shared" si="52"/>
        <v>0</v>
      </c>
      <c r="GG6">
        <f t="shared" si="52"/>
        <v>0</v>
      </c>
      <c r="GH6">
        <f t="shared" si="52"/>
        <v>0</v>
      </c>
      <c r="GI6" s="3" t="e">
        <f t="shared" si="53"/>
        <v>#DIV/0!</v>
      </c>
      <c r="GK6" s="1" t="s">
        <v>35</v>
      </c>
      <c r="GL6" s="2"/>
      <c r="GO6" s="3" t="e">
        <f t="shared" si="54"/>
        <v>#DIV/0!</v>
      </c>
      <c r="GP6" s="2">
        <f t="shared" si="55"/>
        <v>0</v>
      </c>
      <c r="GQ6">
        <f t="shared" si="55"/>
        <v>0</v>
      </c>
      <c r="GR6">
        <f t="shared" si="55"/>
        <v>0</v>
      </c>
      <c r="GS6" s="3" t="e">
        <f t="shared" si="56"/>
        <v>#DIV/0!</v>
      </c>
      <c r="GU6" s="1" t="s">
        <v>35</v>
      </c>
      <c r="GV6" s="2"/>
      <c r="GY6" s="3" t="e">
        <f t="shared" si="57"/>
        <v>#DIV/0!</v>
      </c>
      <c r="GZ6" s="2">
        <f t="shared" si="58"/>
        <v>0</v>
      </c>
      <c r="HA6">
        <f t="shared" si="59"/>
        <v>0</v>
      </c>
      <c r="HB6">
        <f t="shared" si="60"/>
        <v>0</v>
      </c>
      <c r="HC6" s="3" t="e">
        <f t="shared" si="61"/>
        <v>#DIV/0!</v>
      </c>
      <c r="HE6" s="1" t="s">
        <v>35</v>
      </c>
      <c r="HF6" s="2"/>
      <c r="HI6" s="3" t="e">
        <f t="shared" si="62"/>
        <v>#DIV/0!</v>
      </c>
      <c r="HJ6" s="2">
        <f t="shared" si="63"/>
        <v>0</v>
      </c>
      <c r="HK6">
        <f t="shared" si="64"/>
        <v>0</v>
      </c>
      <c r="HL6">
        <f t="shared" si="65"/>
        <v>0</v>
      </c>
      <c r="HM6" s="3" t="e">
        <f t="shared" si="66"/>
        <v>#DIV/0!</v>
      </c>
      <c r="HO6" s="1" t="s">
        <v>35</v>
      </c>
      <c r="HP6" s="2"/>
      <c r="HS6" s="3" t="e">
        <f t="shared" si="67"/>
        <v>#DIV/0!</v>
      </c>
      <c r="HT6" s="2">
        <f t="shared" si="68"/>
        <v>0</v>
      </c>
      <c r="HU6">
        <f t="shared" si="69"/>
        <v>0</v>
      </c>
      <c r="HV6">
        <f t="shared" si="70"/>
        <v>0</v>
      </c>
      <c r="HW6" s="3" t="e">
        <f t="shared" si="71"/>
        <v>#DIV/0!</v>
      </c>
      <c r="HY6" s="1" t="s">
        <v>35</v>
      </c>
      <c r="HZ6" s="2"/>
      <c r="IC6" s="3" t="e">
        <f t="shared" si="72"/>
        <v>#DIV/0!</v>
      </c>
      <c r="ID6" s="2">
        <f t="shared" si="73"/>
        <v>0</v>
      </c>
      <c r="IE6">
        <f t="shared" si="74"/>
        <v>0</v>
      </c>
      <c r="IF6">
        <f t="shared" si="75"/>
        <v>0</v>
      </c>
      <c r="IG6" s="3" t="e">
        <f t="shared" si="76"/>
        <v>#DIV/0!</v>
      </c>
    </row>
    <row r="7" spans="1:241" x14ac:dyDescent="0.3">
      <c r="A7" s="1" t="s">
        <v>36</v>
      </c>
      <c r="B7" s="2">
        <v>105.97</v>
      </c>
      <c r="C7">
        <v>2923</v>
      </c>
      <c r="D7">
        <v>971</v>
      </c>
      <c r="E7" s="3">
        <f t="shared" si="0"/>
        <v>0.33219295244611702</v>
      </c>
      <c r="F7" s="3">
        <f t="shared" si="77"/>
        <v>3.6253848785494355E-2</v>
      </c>
      <c r="G7" s="2">
        <f t="shared" si="1"/>
        <v>50.87</v>
      </c>
      <c r="H7">
        <f t="shared" si="1"/>
        <v>806</v>
      </c>
      <c r="I7">
        <f t="shared" si="1"/>
        <v>273</v>
      </c>
      <c r="J7" s="3">
        <f t="shared" si="2"/>
        <v>0.33870967741935482</v>
      </c>
      <c r="K7" s="3">
        <f t="shared" si="78"/>
        <v>6.3114143920595528E-2</v>
      </c>
      <c r="R7" s="2"/>
      <c r="X7" s="2"/>
      <c r="AA7" s="3"/>
      <c r="AB7" s="2"/>
      <c r="AE7" s="3"/>
      <c r="AG7" s="1" t="s">
        <v>36</v>
      </c>
      <c r="AH7" s="2">
        <v>114.37</v>
      </c>
      <c r="AI7">
        <v>782</v>
      </c>
      <c r="AJ7">
        <v>273</v>
      </c>
      <c r="AK7" s="3">
        <f t="shared" si="3"/>
        <v>0.34910485933503838</v>
      </c>
      <c r="AL7" s="3">
        <f t="shared" si="79"/>
        <v>0.14625319693094629</v>
      </c>
      <c r="AM7" s="2">
        <f t="shared" si="4"/>
        <v>34.820000000000007</v>
      </c>
      <c r="AN7">
        <f t="shared" si="4"/>
        <v>220</v>
      </c>
      <c r="AO7">
        <f t="shared" si="4"/>
        <v>76</v>
      </c>
      <c r="AP7" s="3">
        <f t="shared" si="5"/>
        <v>0.34545454545454546</v>
      </c>
      <c r="AQ7" s="3">
        <f t="shared" si="80"/>
        <v>0.15827272727272731</v>
      </c>
      <c r="AS7" s="1" t="s">
        <v>36</v>
      </c>
      <c r="AT7" s="2"/>
      <c r="AW7" s="3" t="e">
        <f t="shared" si="6"/>
        <v>#DIV/0!</v>
      </c>
      <c r="AX7" s="3" t="e">
        <f t="shared" si="81"/>
        <v>#DIV/0!</v>
      </c>
      <c r="AY7" s="2">
        <f t="shared" si="7"/>
        <v>0</v>
      </c>
      <c r="AZ7">
        <f t="shared" si="7"/>
        <v>0</v>
      </c>
      <c r="BA7">
        <f t="shared" si="7"/>
        <v>0</v>
      </c>
      <c r="BB7" s="3" t="e">
        <f t="shared" si="8"/>
        <v>#DIV/0!</v>
      </c>
      <c r="BC7" s="3" t="e">
        <f t="shared" si="82"/>
        <v>#DIV/0!</v>
      </c>
      <c r="BE7" s="1" t="s">
        <v>36</v>
      </c>
      <c r="BF7" s="2"/>
      <c r="BI7" s="3" t="e">
        <f t="shared" si="9"/>
        <v>#DIV/0!</v>
      </c>
      <c r="BJ7" s="3" t="e">
        <f t="shared" si="83"/>
        <v>#DIV/0!</v>
      </c>
      <c r="BK7" s="2">
        <f t="shared" si="10"/>
        <v>0</v>
      </c>
      <c r="BL7">
        <f t="shared" si="10"/>
        <v>0</v>
      </c>
      <c r="BM7">
        <f t="shared" si="10"/>
        <v>0</v>
      </c>
      <c r="BN7" s="3" t="e">
        <f t="shared" si="11"/>
        <v>#DIV/0!</v>
      </c>
      <c r="BO7" s="3" t="e">
        <f t="shared" si="84"/>
        <v>#DIV/0!</v>
      </c>
      <c r="BP7" s="3"/>
      <c r="BQ7" s="1" t="s">
        <v>36</v>
      </c>
      <c r="BR7" s="2"/>
      <c r="BU7" s="3" t="e">
        <f t="shared" si="12"/>
        <v>#DIV/0!</v>
      </c>
      <c r="BV7" s="3" t="e">
        <f t="shared" si="85"/>
        <v>#DIV/0!</v>
      </c>
      <c r="BW7" s="2">
        <f t="shared" si="13"/>
        <v>0</v>
      </c>
      <c r="BX7">
        <f t="shared" si="13"/>
        <v>0</v>
      </c>
      <c r="BY7">
        <f t="shared" si="13"/>
        <v>0</v>
      </c>
      <c r="BZ7" s="3" t="e">
        <f t="shared" si="14"/>
        <v>#DIV/0!</v>
      </c>
      <c r="CA7" s="3" t="e">
        <f t="shared" si="86"/>
        <v>#DIV/0!</v>
      </c>
      <c r="CB7" s="3"/>
      <c r="CC7" s="1" t="s">
        <v>36</v>
      </c>
      <c r="CD7" s="2"/>
      <c r="CG7" s="3" t="e">
        <f t="shared" si="15"/>
        <v>#DIV/0!</v>
      </c>
      <c r="CH7" s="3" t="e">
        <f t="shared" si="87"/>
        <v>#DIV/0!</v>
      </c>
      <c r="CI7" s="2">
        <f t="shared" si="16"/>
        <v>0</v>
      </c>
      <c r="CJ7">
        <f t="shared" si="17"/>
        <v>0</v>
      </c>
      <c r="CK7">
        <f t="shared" si="18"/>
        <v>0</v>
      </c>
      <c r="CL7" s="3" t="e">
        <f t="shared" si="19"/>
        <v>#DIV/0!</v>
      </c>
      <c r="CM7" s="3" t="e">
        <f t="shared" si="88"/>
        <v>#DIV/0!</v>
      </c>
      <c r="CN7" s="3"/>
      <c r="CO7" s="1" t="s">
        <v>36</v>
      </c>
      <c r="CP7" s="2"/>
      <c r="CS7" s="3" t="e">
        <f t="shared" si="20"/>
        <v>#DIV/0!</v>
      </c>
      <c r="CT7" s="3" t="e">
        <f t="shared" si="89"/>
        <v>#DIV/0!</v>
      </c>
      <c r="CU7" s="2">
        <f t="shared" si="21"/>
        <v>0</v>
      </c>
      <c r="CV7">
        <f t="shared" si="22"/>
        <v>0</v>
      </c>
      <c r="CW7">
        <f t="shared" si="23"/>
        <v>0</v>
      </c>
      <c r="CX7" s="3" t="e">
        <f t="shared" si="24"/>
        <v>#DIV/0!</v>
      </c>
      <c r="CY7" s="3" t="e">
        <f t="shared" si="90"/>
        <v>#DIV/0!</v>
      </c>
      <c r="CZ7" s="3"/>
      <c r="DA7" s="1" t="s">
        <v>36</v>
      </c>
      <c r="DB7" s="2"/>
      <c r="DE7" s="3" t="e">
        <f t="shared" si="25"/>
        <v>#DIV/0!</v>
      </c>
      <c r="DF7" s="3" t="e">
        <f t="shared" si="91"/>
        <v>#DIV/0!</v>
      </c>
      <c r="DG7" s="2">
        <f t="shared" si="26"/>
        <v>0</v>
      </c>
      <c r="DH7">
        <f t="shared" si="27"/>
        <v>0</v>
      </c>
      <c r="DI7">
        <f t="shared" si="28"/>
        <v>0</v>
      </c>
      <c r="DJ7" s="3" t="e">
        <f t="shared" si="29"/>
        <v>#DIV/0!</v>
      </c>
      <c r="DK7" s="3" t="e">
        <f t="shared" si="92"/>
        <v>#DIV/0!</v>
      </c>
      <c r="DL7" s="3"/>
      <c r="DM7" s="1" t="s">
        <v>36</v>
      </c>
      <c r="DN7" s="2"/>
      <c r="DQ7" s="3" t="e">
        <f t="shared" si="30"/>
        <v>#DIV/0!</v>
      </c>
      <c r="DR7" s="3" t="e">
        <f t="shared" si="93"/>
        <v>#DIV/0!</v>
      </c>
      <c r="DS7" s="2">
        <f t="shared" si="31"/>
        <v>0</v>
      </c>
      <c r="DT7">
        <f t="shared" si="32"/>
        <v>0</v>
      </c>
      <c r="DU7">
        <f t="shared" si="33"/>
        <v>0</v>
      </c>
      <c r="DV7" s="3" t="e">
        <f t="shared" si="34"/>
        <v>#DIV/0!</v>
      </c>
      <c r="DW7" s="3" t="e">
        <f t="shared" si="94"/>
        <v>#DIV/0!</v>
      </c>
      <c r="EJ7" s="3"/>
      <c r="EK7" s="1" t="s">
        <v>36</v>
      </c>
      <c r="EL7" s="2"/>
      <c r="EO7" s="3" t="e">
        <f t="shared" si="35"/>
        <v>#DIV/0!</v>
      </c>
      <c r="EP7" s="3" t="e">
        <f t="shared" si="95"/>
        <v>#DIV/0!</v>
      </c>
      <c r="EQ7" s="2">
        <f t="shared" si="36"/>
        <v>0</v>
      </c>
      <c r="ER7">
        <f t="shared" si="37"/>
        <v>0</v>
      </c>
      <c r="ES7">
        <f t="shared" si="38"/>
        <v>0</v>
      </c>
      <c r="ET7" s="3" t="e">
        <f t="shared" si="39"/>
        <v>#DIV/0!</v>
      </c>
      <c r="EU7" s="3" t="e">
        <f t="shared" si="96"/>
        <v>#DIV/0!</v>
      </c>
      <c r="EV7" s="3"/>
      <c r="EW7" s="1" t="s">
        <v>36</v>
      </c>
      <c r="EX7" s="2"/>
      <c r="FA7" s="3" t="e">
        <f t="shared" si="40"/>
        <v>#DIV/0!</v>
      </c>
      <c r="FB7" s="2">
        <f t="shared" si="41"/>
        <v>0</v>
      </c>
      <c r="FC7">
        <f t="shared" si="42"/>
        <v>0</v>
      </c>
      <c r="FD7">
        <f t="shared" si="43"/>
        <v>0</v>
      </c>
      <c r="FE7" s="3" t="e">
        <f t="shared" si="44"/>
        <v>#DIV/0!</v>
      </c>
      <c r="FG7" s="1" t="s">
        <v>36</v>
      </c>
      <c r="FH7" s="2"/>
      <c r="FK7" s="3" t="e">
        <f t="shared" si="45"/>
        <v>#DIV/0!</v>
      </c>
      <c r="FL7" s="2">
        <f t="shared" si="46"/>
        <v>0</v>
      </c>
      <c r="FM7">
        <f t="shared" si="46"/>
        <v>0</v>
      </c>
      <c r="FN7">
        <f t="shared" si="46"/>
        <v>0</v>
      </c>
      <c r="FO7" s="3" t="e">
        <f t="shared" si="47"/>
        <v>#DIV/0!</v>
      </c>
      <c r="FQ7" s="1" t="s">
        <v>36</v>
      </c>
      <c r="FR7" s="2"/>
      <c r="FU7" s="3" t="e">
        <f t="shared" si="48"/>
        <v>#DIV/0!</v>
      </c>
      <c r="FV7" s="2">
        <f t="shared" si="49"/>
        <v>0</v>
      </c>
      <c r="FW7">
        <f t="shared" si="49"/>
        <v>0</v>
      </c>
      <c r="FX7">
        <f t="shared" si="49"/>
        <v>0</v>
      </c>
      <c r="FY7" s="3" t="e">
        <f t="shared" si="50"/>
        <v>#DIV/0!</v>
      </c>
      <c r="GA7" s="1" t="s">
        <v>36</v>
      </c>
      <c r="GB7" s="2"/>
      <c r="GE7" s="3" t="e">
        <f t="shared" si="51"/>
        <v>#DIV/0!</v>
      </c>
      <c r="GF7" s="2">
        <f t="shared" si="52"/>
        <v>0</v>
      </c>
      <c r="GG7">
        <f t="shared" si="52"/>
        <v>0</v>
      </c>
      <c r="GH7">
        <f t="shared" si="52"/>
        <v>0</v>
      </c>
      <c r="GI7" s="3" t="e">
        <f t="shared" si="53"/>
        <v>#DIV/0!</v>
      </c>
      <c r="GK7" s="1" t="s">
        <v>36</v>
      </c>
      <c r="GL7" s="2"/>
      <c r="GO7" s="3" t="e">
        <f t="shared" si="54"/>
        <v>#DIV/0!</v>
      </c>
      <c r="GP7" s="2">
        <f t="shared" si="55"/>
        <v>0</v>
      </c>
      <c r="GQ7">
        <f t="shared" si="55"/>
        <v>0</v>
      </c>
      <c r="GR7">
        <f t="shared" si="55"/>
        <v>0</v>
      </c>
      <c r="GS7" s="3" t="e">
        <f t="shared" si="56"/>
        <v>#DIV/0!</v>
      </c>
      <c r="GU7" s="1" t="s">
        <v>36</v>
      </c>
      <c r="GV7" s="2"/>
      <c r="GY7" s="3" t="e">
        <f t="shared" si="57"/>
        <v>#DIV/0!</v>
      </c>
      <c r="GZ7" s="2">
        <f t="shared" si="58"/>
        <v>0</v>
      </c>
      <c r="HA7">
        <f t="shared" si="59"/>
        <v>0</v>
      </c>
      <c r="HB7">
        <f t="shared" si="60"/>
        <v>0</v>
      </c>
      <c r="HC7" s="3" t="e">
        <f t="shared" si="61"/>
        <v>#DIV/0!</v>
      </c>
      <c r="HE7" s="1" t="s">
        <v>36</v>
      </c>
      <c r="HF7" s="2"/>
      <c r="HI7" s="3" t="e">
        <f t="shared" si="62"/>
        <v>#DIV/0!</v>
      </c>
      <c r="HJ7" s="2">
        <f t="shared" si="63"/>
        <v>0</v>
      </c>
      <c r="HK7">
        <f t="shared" si="64"/>
        <v>0</v>
      </c>
      <c r="HL7">
        <f t="shared" si="65"/>
        <v>0</v>
      </c>
      <c r="HM7" s="3" t="e">
        <f t="shared" si="66"/>
        <v>#DIV/0!</v>
      </c>
      <c r="HO7" s="1" t="s">
        <v>36</v>
      </c>
      <c r="HP7" s="2"/>
      <c r="HS7" s="3" t="e">
        <f t="shared" si="67"/>
        <v>#DIV/0!</v>
      </c>
      <c r="HT7" s="2">
        <f t="shared" si="68"/>
        <v>0</v>
      </c>
      <c r="HU7">
        <f t="shared" si="69"/>
        <v>0</v>
      </c>
      <c r="HV7">
        <f t="shared" si="70"/>
        <v>0</v>
      </c>
      <c r="HW7" s="3" t="e">
        <f t="shared" si="71"/>
        <v>#DIV/0!</v>
      </c>
      <c r="HY7" s="1" t="s">
        <v>36</v>
      </c>
      <c r="HZ7" s="2"/>
      <c r="IC7" s="3" t="e">
        <f t="shared" si="72"/>
        <v>#DIV/0!</v>
      </c>
      <c r="ID7" s="2">
        <f t="shared" si="73"/>
        <v>0</v>
      </c>
      <c r="IE7">
        <f t="shared" si="74"/>
        <v>0</v>
      </c>
      <c r="IF7">
        <f t="shared" si="75"/>
        <v>0</v>
      </c>
      <c r="IG7" s="3" t="e">
        <f t="shared" si="76"/>
        <v>#DIV/0!</v>
      </c>
    </row>
    <row r="8" spans="1:241" x14ac:dyDescent="0.3">
      <c r="A8" s="1" t="s">
        <v>37</v>
      </c>
      <c r="B8" s="2">
        <v>122.02</v>
      </c>
      <c r="C8">
        <v>4056</v>
      </c>
      <c r="D8">
        <v>1339</v>
      </c>
      <c r="E8" s="3">
        <f t="shared" si="0"/>
        <v>0.33012820512820512</v>
      </c>
      <c r="F8" s="3">
        <f t="shared" si="77"/>
        <v>3.0083826429980275E-2</v>
      </c>
      <c r="G8" s="2">
        <f t="shared" si="1"/>
        <v>16.049999999999997</v>
      </c>
      <c r="H8">
        <f t="shared" si="1"/>
        <v>1133</v>
      </c>
      <c r="I8">
        <f t="shared" si="1"/>
        <v>368</v>
      </c>
      <c r="J8" s="3">
        <f t="shared" si="2"/>
        <v>0.32480141218005298</v>
      </c>
      <c r="K8" s="3">
        <f t="shared" si="78"/>
        <v>1.4165931156222417E-2</v>
      </c>
      <c r="R8" s="2"/>
      <c r="X8" s="2"/>
      <c r="AA8" s="3"/>
      <c r="AB8" s="2"/>
      <c r="AE8" s="3"/>
      <c r="AG8" s="1" t="s">
        <v>37</v>
      </c>
      <c r="AH8" s="2">
        <v>140.75</v>
      </c>
      <c r="AI8">
        <v>1170</v>
      </c>
      <c r="AJ8">
        <v>403</v>
      </c>
      <c r="AK8" s="3">
        <f t="shared" si="3"/>
        <v>0.34444444444444444</v>
      </c>
      <c r="AL8" s="3">
        <f t="shared" si="79"/>
        <v>0.1202991452991453</v>
      </c>
      <c r="AM8" s="2">
        <f t="shared" si="4"/>
        <v>26.379999999999995</v>
      </c>
      <c r="AN8">
        <f t="shared" si="4"/>
        <v>388</v>
      </c>
      <c r="AO8">
        <f t="shared" si="4"/>
        <v>130</v>
      </c>
      <c r="AP8" s="3">
        <f t="shared" si="5"/>
        <v>0.33505154639175255</v>
      </c>
      <c r="AQ8" s="3">
        <f t="shared" si="80"/>
        <v>6.7989690721649468E-2</v>
      </c>
      <c r="AS8" s="1" t="s">
        <v>37</v>
      </c>
      <c r="AT8" s="2"/>
      <c r="AW8" s="3" t="e">
        <f t="shared" si="6"/>
        <v>#DIV/0!</v>
      </c>
      <c r="AX8" s="3" t="e">
        <f t="shared" si="81"/>
        <v>#DIV/0!</v>
      </c>
      <c r="AY8" s="2">
        <f t="shared" si="7"/>
        <v>0</v>
      </c>
      <c r="AZ8">
        <f t="shared" si="7"/>
        <v>0</v>
      </c>
      <c r="BA8">
        <f t="shared" si="7"/>
        <v>0</v>
      </c>
      <c r="BB8" s="3" t="e">
        <f t="shared" si="8"/>
        <v>#DIV/0!</v>
      </c>
      <c r="BC8" s="3" t="e">
        <f t="shared" si="82"/>
        <v>#DIV/0!</v>
      </c>
      <c r="BE8" s="1" t="s">
        <v>37</v>
      </c>
      <c r="BF8" s="2"/>
      <c r="BI8" s="3" t="e">
        <f t="shared" si="9"/>
        <v>#DIV/0!</v>
      </c>
      <c r="BJ8" s="3" t="e">
        <f t="shared" si="83"/>
        <v>#DIV/0!</v>
      </c>
      <c r="BK8" s="2">
        <f t="shared" si="10"/>
        <v>0</v>
      </c>
      <c r="BL8">
        <f t="shared" si="10"/>
        <v>0</v>
      </c>
      <c r="BM8">
        <f t="shared" si="10"/>
        <v>0</v>
      </c>
      <c r="BN8" s="3" t="e">
        <f t="shared" si="11"/>
        <v>#DIV/0!</v>
      </c>
      <c r="BO8" s="3" t="e">
        <f t="shared" si="84"/>
        <v>#DIV/0!</v>
      </c>
      <c r="BP8" s="3"/>
      <c r="BQ8" s="1" t="s">
        <v>37</v>
      </c>
      <c r="BR8" s="2"/>
      <c r="BU8" s="3" t="e">
        <f t="shared" si="12"/>
        <v>#DIV/0!</v>
      </c>
      <c r="BV8" s="3" t="e">
        <f t="shared" si="85"/>
        <v>#DIV/0!</v>
      </c>
      <c r="BW8" s="2">
        <f t="shared" si="13"/>
        <v>0</v>
      </c>
      <c r="BX8">
        <f t="shared" si="13"/>
        <v>0</v>
      </c>
      <c r="BY8">
        <f t="shared" si="13"/>
        <v>0</v>
      </c>
      <c r="BZ8" s="3" t="e">
        <f t="shared" si="14"/>
        <v>#DIV/0!</v>
      </c>
      <c r="CA8" s="3" t="e">
        <f t="shared" si="86"/>
        <v>#DIV/0!</v>
      </c>
      <c r="CB8" s="3"/>
      <c r="CC8" s="1" t="s">
        <v>37</v>
      </c>
      <c r="CD8" s="2"/>
      <c r="CG8" s="3" t="e">
        <f t="shared" si="15"/>
        <v>#DIV/0!</v>
      </c>
      <c r="CH8" s="3" t="e">
        <f t="shared" si="87"/>
        <v>#DIV/0!</v>
      </c>
      <c r="CI8" s="2">
        <f t="shared" si="16"/>
        <v>0</v>
      </c>
      <c r="CJ8">
        <f t="shared" si="17"/>
        <v>0</v>
      </c>
      <c r="CK8">
        <f t="shared" si="18"/>
        <v>0</v>
      </c>
      <c r="CL8" s="3" t="e">
        <f t="shared" si="19"/>
        <v>#DIV/0!</v>
      </c>
      <c r="CM8" s="3" t="e">
        <f t="shared" si="88"/>
        <v>#DIV/0!</v>
      </c>
      <c r="CN8" s="3"/>
      <c r="CO8" s="1" t="s">
        <v>37</v>
      </c>
      <c r="CP8" s="2"/>
      <c r="CS8" s="3" t="e">
        <f t="shared" si="20"/>
        <v>#DIV/0!</v>
      </c>
      <c r="CT8" s="3" t="e">
        <f t="shared" si="89"/>
        <v>#DIV/0!</v>
      </c>
      <c r="CU8" s="2">
        <f t="shared" si="21"/>
        <v>0</v>
      </c>
      <c r="CV8">
        <f t="shared" si="22"/>
        <v>0</v>
      </c>
      <c r="CW8">
        <f t="shared" si="23"/>
        <v>0</v>
      </c>
      <c r="CX8" s="3" t="e">
        <f t="shared" si="24"/>
        <v>#DIV/0!</v>
      </c>
      <c r="CY8" s="3" t="e">
        <f t="shared" si="90"/>
        <v>#DIV/0!</v>
      </c>
      <c r="CZ8" s="3"/>
      <c r="DA8" s="1" t="s">
        <v>37</v>
      </c>
      <c r="DB8" s="2"/>
      <c r="DE8" s="3" t="e">
        <f t="shared" si="25"/>
        <v>#DIV/0!</v>
      </c>
      <c r="DF8" s="3" t="e">
        <f t="shared" si="91"/>
        <v>#DIV/0!</v>
      </c>
      <c r="DG8" s="2">
        <f t="shared" si="26"/>
        <v>0</v>
      </c>
      <c r="DH8">
        <f t="shared" si="27"/>
        <v>0</v>
      </c>
      <c r="DI8">
        <f t="shared" si="28"/>
        <v>0</v>
      </c>
      <c r="DJ8" s="3" t="e">
        <f t="shared" si="29"/>
        <v>#DIV/0!</v>
      </c>
      <c r="DK8" s="3" t="e">
        <f t="shared" si="92"/>
        <v>#DIV/0!</v>
      </c>
      <c r="DL8" s="3"/>
      <c r="DM8" s="1" t="s">
        <v>37</v>
      </c>
      <c r="DN8" s="2"/>
      <c r="DQ8" s="3" t="e">
        <f t="shared" si="30"/>
        <v>#DIV/0!</v>
      </c>
      <c r="DR8" s="3" t="e">
        <f t="shared" si="93"/>
        <v>#DIV/0!</v>
      </c>
      <c r="DS8" s="2">
        <f t="shared" si="31"/>
        <v>0</v>
      </c>
      <c r="DT8">
        <f t="shared" si="32"/>
        <v>0</v>
      </c>
      <c r="DU8">
        <f t="shared" si="33"/>
        <v>0</v>
      </c>
      <c r="DV8" s="3" t="e">
        <f t="shared" si="34"/>
        <v>#DIV/0!</v>
      </c>
      <c r="DW8" s="3" t="e">
        <f t="shared" si="94"/>
        <v>#DIV/0!</v>
      </c>
      <c r="EJ8" s="3"/>
      <c r="EK8" s="1" t="s">
        <v>37</v>
      </c>
      <c r="EL8" s="2"/>
      <c r="EO8" s="3" t="e">
        <f t="shared" si="35"/>
        <v>#DIV/0!</v>
      </c>
      <c r="EP8" s="3" t="e">
        <f t="shared" si="95"/>
        <v>#DIV/0!</v>
      </c>
      <c r="EQ8" s="2">
        <f t="shared" si="36"/>
        <v>0</v>
      </c>
      <c r="ER8">
        <f t="shared" si="37"/>
        <v>0</v>
      </c>
      <c r="ES8">
        <f t="shared" si="38"/>
        <v>0</v>
      </c>
      <c r="ET8" s="3" t="e">
        <f t="shared" si="39"/>
        <v>#DIV/0!</v>
      </c>
      <c r="EU8" s="3" t="e">
        <f t="shared" si="96"/>
        <v>#DIV/0!</v>
      </c>
      <c r="EV8" s="3"/>
      <c r="EW8" s="1" t="s">
        <v>37</v>
      </c>
      <c r="EX8" s="2"/>
      <c r="FA8" s="3" t="e">
        <f t="shared" si="40"/>
        <v>#DIV/0!</v>
      </c>
      <c r="FB8" s="2">
        <f t="shared" si="41"/>
        <v>0</v>
      </c>
      <c r="FC8">
        <f t="shared" si="42"/>
        <v>0</v>
      </c>
      <c r="FD8">
        <f t="shared" si="43"/>
        <v>0</v>
      </c>
      <c r="FE8" s="3" t="e">
        <f t="shared" si="44"/>
        <v>#DIV/0!</v>
      </c>
      <c r="FG8" s="1" t="s">
        <v>37</v>
      </c>
      <c r="FH8" s="2"/>
      <c r="FK8" s="3" t="e">
        <f t="shared" si="45"/>
        <v>#DIV/0!</v>
      </c>
      <c r="FL8" s="2">
        <f t="shared" si="46"/>
        <v>0</v>
      </c>
      <c r="FM8">
        <f t="shared" si="46"/>
        <v>0</v>
      </c>
      <c r="FN8">
        <f t="shared" si="46"/>
        <v>0</v>
      </c>
      <c r="FO8" s="3" t="e">
        <f t="shared" si="47"/>
        <v>#DIV/0!</v>
      </c>
      <c r="FQ8" s="1" t="s">
        <v>37</v>
      </c>
      <c r="FR8" s="2"/>
      <c r="FU8" s="3" t="e">
        <f t="shared" si="48"/>
        <v>#DIV/0!</v>
      </c>
      <c r="FV8" s="2">
        <f t="shared" si="49"/>
        <v>0</v>
      </c>
      <c r="FW8">
        <f t="shared" si="49"/>
        <v>0</v>
      </c>
      <c r="FX8">
        <f t="shared" si="49"/>
        <v>0</v>
      </c>
      <c r="FY8" s="3" t="e">
        <f t="shared" si="50"/>
        <v>#DIV/0!</v>
      </c>
      <c r="GA8" s="1" t="s">
        <v>37</v>
      </c>
      <c r="GB8" s="2"/>
      <c r="GE8" s="3" t="e">
        <f t="shared" si="51"/>
        <v>#DIV/0!</v>
      </c>
      <c r="GF8" s="2">
        <f t="shared" si="52"/>
        <v>0</v>
      </c>
      <c r="GG8">
        <f t="shared" si="52"/>
        <v>0</v>
      </c>
      <c r="GH8">
        <f t="shared" si="52"/>
        <v>0</v>
      </c>
      <c r="GI8" s="3" t="e">
        <f t="shared" si="53"/>
        <v>#DIV/0!</v>
      </c>
      <c r="GK8" s="1" t="s">
        <v>37</v>
      </c>
      <c r="GL8" s="2"/>
      <c r="GO8" s="3" t="e">
        <f t="shared" si="54"/>
        <v>#DIV/0!</v>
      </c>
      <c r="GP8" s="2">
        <f t="shared" si="55"/>
        <v>0</v>
      </c>
      <c r="GQ8">
        <f t="shared" si="55"/>
        <v>0</v>
      </c>
      <c r="GR8">
        <f t="shared" si="55"/>
        <v>0</v>
      </c>
      <c r="GS8" s="3" t="e">
        <f t="shared" si="56"/>
        <v>#DIV/0!</v>
      </c>
      <c r="GU8" s="1" t="s">
        <v>37</v>
      </c>
      <c r="GV8" s="2"/>
      <c r="GY8" s="3" t="e">
        <f t="shared" si="57"/>
        <v>#DIV/0!</v>
      </c>
      <c r="GZ8" s="2">
        <f t="shared" si="58"/>
        <v>0</v>
      </c>
      <c r="HA8">
        <f t="shared" si="59"/>
        <v>0</v>
      </c>
      <c r="HB8">
        <f t="shared" si="60"/>
        <v>0</v>
      </c>
      <c r="HC8" s="3" t="e">
        <f t="shared" si="61"/>
        <v>#DIV/0!</v>
      </c>
      <c r="HE8" s="1" t="s">
        <v>37</v>
      </c>
      <c r="HF8" s="2"/>
      <c r="HI8" s="3" t="e">
        <f t="shared" si="62"/>
        <v>#DIV/0!</v>
      </c>
      <c r="HJ8" s="2">
        <f t="shared" si="63"/>
        <v>0</v>
      </c>
      <c r="HK8">
        <f t="shared" si="64"/>
        <v>0</v>
      </c>
      <c r="HL8">
        <f t="shared" si="65"/>
        <v>0</v>
      </c>
      <c r="HM8" s="3" t="e">
        <f t="shared" si="66"/>
        <v>#DIV/0!</v>
      </c>
      <c r="HO8" s="1" t="s">
        <v>37</v>
      </c>
      <c r="HP8" s="2"/>
      <c r="HS8" s="3" t="e">
        <f t="shared" si="67"/>
        <v>#DIV/0!</v>
      </c>
      <c r="HT8" s="2">
        <f t="shared" si="68"/>
        <v>0</v>
      </c>
      <c r="HU8">
        <f t="shared" si="69"/>
        <v>0</v>
      </c>
      <c r="HV8">
        <f t="shared" si="70"/>
        <v>0</v>
      </c>
      <c r="HW8" s="3" t="e">
        <f t="shared" si="71"/>
        <v>#DIV/0!</v>
      </c>
      <c r="HY8" s="1" t="s">
        <v>37</v>
      </c>
      <c r="HZ8" s="2"/>
      <c r="IC8" s="3" t="e">
        <f t="shared" si="72"/>
        <v>#DIV/0!</v>
      </c>
      <c r="ID8" s="2">
        <f t="shared" si="73"/>
        <v>0</v>
      </c>
      <c r="IE8">
        <f t="shared" si="74"/>
        <v>0</v>
      </c>
      <c r="IF8">
        <f t="shared" si="75"/>
        <v>0</v>
      </c>
      <c r="IG8" s="3" t="e">
        <f t="shared" si="76"/>
        <v>#DIV/0!</v>
      </c>
    </row>
    <row r="9" spans="1:241" x14ac:dyDescent="0.3">
      <c r="A9" s="1" t="s">
        <v>38</v>
      </c>
      <c r="B9" s="2">
        <v>127.5</v>
      </c>
      <c r="C9">
        <v>4776</v>
      </c>
      <c r="D9">
        <v>1571</v>
      </c>
      <c r="E9" s="3">
        <f t="shared" si="0"/>
        <v>0.32893634840871022</v>
      </c>
      <c r="F9" s="3">
        <f t="shared" si="77"/>
        <v>2.6695979899497489E-2</v>
      </c>
      <c r="G9" s="2">
        <f t="shared" si="1"/>
        <v>5.480000000000004</v>
      </c>
      <c r="H9">
        <f t="shared" si="1"/>
        <v>720</v>
      </c>
      <c r="I9">
        <f t="shared" si="1"/>
        <v>232</v>
      </c>
      <c r="J9" s="3">
        <f t="shared" si="2"/>
        <v>0.32222222222222224</v>
      </c>
      <c r="K9" s="3">
        <f t="shared" si="78"/>
        <v>7.6111111111111162E-3</v>
      </c>
      <c r="R9" s="2"/>
      <c r="X9" s="2"/>
      <c r="AA9" s="3"/>
      <c r="AB9" s="2"/>
      <c r="AE9" s="3"/>
      <c r="AG9" s="1" t="s">
        <v>38</v>
      </c>
      <c r="AH9" s="2">
        <v>144</v>
      </c>
      <c r="AI9">
        <v>1395</v>
      </c>
      <c r="AJ9">
        <v>472</v>
      </c>
      <c r="AK9" s="3">
        <f t="shared" si="3"/>
        <v>0.33835125448028674</v>
      </c>
      <c r="AL9" s="3">
        <f t="shared" si="79"/>
        <v>0.1032258064516129</v>
      </c>
      <c r="AM9" s="2">
        <f t="shared" si="4"/>
        <v>3.25</v>
      </c>
      <c r="AN9">
        <f t="shared" si="4"/>
        <v>225</v>
      </c>
      <c r="AO9">
        <f t="shared" si="4"/>
        <v>69</v>
      </c>
      <c r="AP9" s="3">
        <f t="shared" si="5"/>
        <v>0.30666666666666664</v>
      </c>
      <c r="AQ9" s="3">
        <f t="shared" si="80"/>
        <v>1.4444444444444444E-2</v>
      </c>
      <c r="AS9" s="1" t="s">
        <v>38</v>
      </c>
      <c r="AT9" s="2"/>
      <c r="AW9" s="3" t="e">
        <f t="shared" si="6"/>
        <v>#DIV/0!</v>
      </c>
      <c r="AX9" s="3" t="e">
        <f t="shared" si="81"/>
        <v>#DIV/0!</v>
      </c>
      <c r="AY9" s="2">
        <f t="shared" si="7"/>
        <v>0</v>
      </c>
      <c r="AZ9">
        <f t="shared" si="7"/>
        <v>0</v>
      </c>
      <c r="BA9">
        <f t="shared" si="7"/>
        <v>0</v>
      </c>
      <c r="BB9" s="3" t="e">
        <f t="shared" si="8"/>
        <v>#DIV/0!</v>
      </c>
      <c r="BC9" s="3" t="e">
        <f t="shared" si="82"/>
        <v>#DIV/0!</v>
      </c>
      <c r="BE9" s="1" t="s">
        <v>38</v>
      </c>
      <c r="BF9" s="2"/>
      <c r="BI9" s="3" t="e">
        <f t="shared" si="9"/>
        <v>#DIV/0!</v>
      </c>
      <c r="BJ9" s="3" t="e">
        <f t="shared" si="83"/>
        <v>#DIV/0!</v>
      </c>
      <c r="BK9" s="2">
        <f t="shared" si="10"/>
        <v>0</v>
      </c>
      <c r="BL9">
        <f t="shared" si="10"/>
        <v>0</v>
      </c>
      <c r="BM9">
        <f t="shared" si="10"/>
        <v>0</v>
      </c>
      <c r="BN9" s="3" t="e">
        <f t="shared" si="11"/>
        <v>#DIV/0!</v>
      </c>
      <c r="BO9" s="3" t="e">
        <f t="shared" si="84"/>
        <v>#DIV/0!</v>
      </c>
      <c r="BP9" s="3"/>
      <c r="BQ9" s="1" t="s">
        <v>38</v>
      </c>
      <c r="BR9" s="2"/>
      <c r="BU9" s="3" t="e">
        <f t="shared" si="12"/>
        <v>#DIV/0!</v>
      </c>
      <c r="BV9" s="3" t="e">
        <f t="shared" si="85"/>
        <v>#DIV/0!</v>
      </c>
      <c r="BW9" s="2">
        <f t="shared" si="13"/>
        <v>0</v>
      </c>
      <c r="BX9">
        <f t="shared" si="13"/>
        <v>0</v>
      </c>
      <c r="BY9">
        <f t="shared" si="13"/>
        <v>0</v>
      </c>
      <c r="BZ9" s="3" t="e">
        <f t="shared" si="14"/>
        <v>#DIV/0!</v>
      </c>
      <c r="CA9" s="3" t="e">
        <f t="shared" si="86"/>
        <v>#DIV/0!</v>
      </c>
      <c r="CB9" s="3"/>
      <c r="CC9" s="1" t="s">
        <v>38</v>
      </c>
      <c r="CD9" s="2"/>
      <c r="CG9" s="3" t="e">
        <f t="shared" si="15"/>
        <v>#DIV/0!</v>
      </c>
      <c r="CH9" s="3" t="e">
        <f t="shared" si="87"/>
        <v>#DIV/0!</v>
      </c>
      <c r="CI9" s="2">
        <f t="shared" si="16"/>
        <v>0</v>
      </c>
      <c r="CJ9">
        <f t="shared" si="17"/>
        <v>0</v>
      </c>
      <c r="CK9">
        <f t="shared" si="18"/>
        <v>0</v>
      </c>
      <c r="CL9" s="3" t="e">
        <f t="shared" si="19"/>
        <v>#DIV/0!</v>
      </c>
      <c r="CM9" s="3" t="e">
        <f t="shared" si="88"/>
        <v>#DIV/0!</v>
      </c>
      <c r="CN9" s="3"/>
      <c r="CO9" s="1" t="s">
        <v>38</v>
      </c>
      <c r="CP9" s="2"/>
      <c r="CS9" s="3" t="e">
        <f t="shared" si="20"/>
        <v>#DIV/0!</v>
      </c>
      <c r="CT9" s="3" t="e">
        <f t="shared" si="89"/>
        <v>#DIV/0!</v>
      </c>
      <c r="CU9" s="2">
        <f t="shared" si="21"/>
        <v>0</v>
      </c>
      <c r="CV9">
        <f t="shared" si="22"/>
        <v>0</v>
      </c>
      <c r="CW9">
        <f t="shared" si="23"/>
        <v>0</v>
      </c>
      <c r="CX9" s="3" t="e">
        <f t="shared" si="24"/>
        <v>#DIV/0!</v>
      </c>
      <c r="CY9" s="3" t="e">
        <f t="shared" si="90"/>
        <v>#DIV/0!</v>
      </c>
      <c r="CZ9" s="3"/>
      <c r="DA9" s="1" t="s">
        <v>38</v>
      </c>
      <c r="DB9" s="2"/>
      <c r="DE9" s="3" t="e">
        <f t="shared" si="25"/>
        <v>#DIV/0!</v>
      </c>
      <c r="DF9" s="3" t="e">
        <f t="shared" si="91"/>
        <v>#DIV/0!</v>
      </c>
      <c r="DG9" s="2">
        <f t="shared" si="26"/>
        <v>0</v>
      </c>
      <c r="DH9">
        <f t="shared" si="27"/>
        <v>0</v>
      </c>
      <c r="DI9">
        <f t="shared" si="28"/>
        <v>0</v>
      </c>
      <c r="DJ9" s="3" t="e">
        <f t="shared" si="29"/>
        <v>#DIV/0!</v>
      </c>
      <c r="DK9" s="3" t="e">
        <f t="shared" si="92"/>
        <v>#DIV/0!</v>
      </c>
      <c r="DL9" s="3"/>
      <c r="DM9" s="1" t="s">
        <v>38</v>
      </c>
      <c r="DN9" s="2"/>
      <c r="DQ9" s="3" t="e">
        <f t="shared" si="30"/>
        <v>#DIV/0!</v>
      </c>
      <c r="DR9" s="3" t="e">
        <f t="shared" si="93"/>
        <v>#DIV/0!</v>
      </c>
      <c r="DS9" s="2">
        <f t="shared" si="31"/>
        <v>0</v>
      </c>
      <c r="DT9">
        <f t="shared" si="32"/>
        <v>0</v>
      </c>
      <c r="DU9">
        <f t="shared" si="33"/>
        <v>0</v>
      </c>
      <c r="DV9" s="3" t="e">
        <f t="shared" si="34"/>
        <v>#DIV/0!</v>
      </c>
      <c r="DW9" s="3" t="e">
        <f t="shared" si="94"/>
        <v>#DIV/0!</v>
      </c>
      <c r="EJ9" s="3"/>
      <c r="EK9" s="1" t="s">
        <v>38</v>
      </c>
      <c r="EL9" s="2"/>
      <c r="EO9" s="3" t="e">
        <f t="shared" si="35"/>
        <v>#DIV/0!</v>
      </c>
      <c r="EP9" s="3" t="e">
        <f t="shared" si="95"/>
        <v>#DIV/0!</v>
      </c>
      <c r="EQ9" s="2">
        <f t="shared" si="36"/>
        <v>0</v>
      </c>
      <c r="ER9">
        <f t="shared" si="37"/>
        <v>0</v>
      </c>
      <c r="ES9">
        <f t="shared" si="38"/>
        <v>0</v>
      </c>
      <c r="ET9" s="3" t="e">
        <f t="shared" si="39"/>
        <v>#DIV/0!</v>
      </c>
      <c r="EU9" s="3" t="e">
        <f t="shared" si="96"/>
        <v>#DIV/0!</v>
      </c>
      <c r="EV9" s="3"/>
      <c r="EW9" s="1" t="s">
        <v>38</v>
      </c>
      <c r="EX9" s="2"/>
      <c r="FA9" s="3" t="e">
        <f t="shared" si="40"/>
        <v>#DIV/0!</v>
      </c>
      <c r="FB9" s="2">
        <f t="shared" si="41"/>
        <v>0</v>
      </c>
      <c r="FC9">
        <f t="shared" si="42"/>
        <v>0</v>
      </c>
      <c r="FD9">
        <f t="shared" si="43"/>
        <v>0</v>
      </c>
      <c r="FE9" s="3" t="e">
        <f t="shared" si="44"/>
        <v>#DIV/0!</v>
      </c>
      <c r="FG9" s="1" t="s">
        <v>38</v>
      </c>
      <c r="FH9" s="2"/>
      <c r="FK9" s="3" t="e">
        <f t="shared" si="45"/>
        <v>#DIV/0!</v>
      </c>
      <c r="FL9" s="2">
        <f t="shared" si="46"/>
        <v>0</v>
      </c>
      <c r="FM9">
        <f t="shared" si="46"/>
        <v>0</v>
      </c>
      <c r="FN9">
        <f t="shared" si="46"/>
        <v>0</v>
      </c>
      <c r="FO9" s="3" t="e">
        <f t="shared" si="47"/>
        <v>#DIV/0!</v>
      </c>
      <c r="FQ9" s="1" t="s">
        <v>38</v>
      </c>
      <c r="FR9" s="2"/>
      <c r="FU9" s="3" t="e">
        <f t="shared" si="48"/>
        <v>#DIV/0!</v>
      </c>
      <c r="FV9" s="2">
        <f t="shared" si="49"/>
        <v>0</v>
      </c>
      <c r="FW9">
        <f t="shared" si="49"/>
        <v>0</v>
      </c>
      <c r="FX9">
        <f t="shared" si="49"/>
        <v>0</v>
      </c>
      <c r="FY9" s="3" t="e">
        <f t="shared" si="50"/>
        <v>#DIV/0!</v>
      </c>
      <c r="GA9" s="1" t="s">
        <v>38</v>
      </c>
      <c r="GB9" s="2"/>
      <c r="GE9" s="3" t="e">
        <f t="shared" si="51"/>
        <v>#DIV/0!</v>
      </c>
      <c r="GF9" s="2">
        <f t="shared" si="52"/>
        <v>0</v>
      </c>
      <c r="GG9">
        <f t="shared" si="52"/>
        <v>0</v>
      </c>
      <c r="GH9">
        <f t="shared" si="52"/>
        <v>0</v>
      </c>
      <c r="GI9" s="3" t="e">
        <f t="shared" si="53"/>
        <v>#DIV/0!</v>
      </c>
      <c r="GK9" s="1" t="s">
        <v>38</v>
      </c>
      <c r="GL9" s="2"/>
      <c r="GO9" s="3" t="e">
        <f t="shared" si="54"/>
        <v>#DIV/0!</v>
      </c>
      <c r="GP9" s="2">
        <f t="shared" si="55"/>
        <v>0</v>
      </c>
      <c r="GQ9">
        <f t="shared" si="55"/>
        <v>0</v>
      </c>
      <c r="GR9">
        <f t="shared" si="55"/>
        <v>0</v>
      </c>
      <c r="GS9" s="3" t="e">
        <f t="shared" si="56"/>
        <v>#DIV/0!</v>
      </c>
      <c r="GU9" s="1" t="s">
        <v>38</v>
      </c>
      <c r="GV9" s="2"/>
      <c r="GY9" s="3" t="e">
        <f t="shared" si="57"/>
        <v>#DIV/0!</v>
      </c>
      <c r="GZ9" s="2">
        <f t="shared" si="58"/>
        <v>0</v>
      </c>
      <c r="HA9">
        <f t="shared" si="59"/>
        <v>0</v>
      </c>
      <c r="HB9">
        <f t="shared" si="60"/>
        <v>0</v>
      </c>
      <c r="HC9" s="3" t="e">
        <f t="shared" si="61"/>
        <v>#DIV/0!</v>
      </c>
      <c r="HE9" s="1" t="s">
        <v>38</v>
      </c>
      <c r="HF9" s="2"/>
      <c r="HI9" s="3" t="e">
        <f t="shared" si="62"/>
        <v>#DIV/0!</v>
      </c>
      <c r="HJ9" s="2">
        <f t="shared" si="63"/>
        <v>0</v>
      </c>
      <c r="HK9">
        <f t="shared" si="64"/>
        <v>0</v>
      </c>
      <c r="HL9">
        <f t="shared" si="65"/>
        <v>0</v>
      </c>
      <c r="HM9" s="3" t="e">
        <f t="shared" si="66"/>
        <v>#DIV/0!</v>
      </c>
      <c r="HO9" s="1" t="s">
        <v>38</v>
      </c>
      <c r="HP9" s="2"/>
      <c r="HS9" s="3" t="e">
        <f t="shared" si="67"/>
        <v>#DIV/0!</v>
      </c>
      <c r="HT9" s="2">
        <f t="shared" si="68"/>
        <v>0</v>
      </c>
      <c r="HU9">
        <f t="shared" si="69"/>
        <v>0</v>
      </c>
      <c r="HV9">
        <f t="shared" si="70"/>
        <v>0</v>
      </c>
      <c r="HW9" s="3" t="e">
        <f t="shared" si="71"/>
        <v>#DIV/0!</v>
      </c>
      <c r="HY9" s="1" t="s">
        <v>38</v>
      </c>
      <c r="HZ9" s="2"/>
      <c r="IC9" s="3" t="e">
        <f t="shared" si="72"/>
        <v>#DIV/0!</v>
      </c>
      <c r="ID9" s="2">
        <f t="shared" si="73"/>
        <v>0</v>
      </c>
      <c r="IE9">
        <f t="shared" si="74"/>
        <v>0</v>
      </c>
      <c r="IF9">
        <f t="shared" si="75"/>
        <v>0</v>
      </c>
      <c r="IG9" s="3" t="e">
        <f t="shared" si="76"/>
        <v>#DIV/0!</v>
      </c>
    </row>
    <row r="10" spans="1:241" x14ac:dyDescent="0.3">
      <c r="A10" s="1" t="s">
        <v>39</v>
      </c>
      <c r="B10" s="2">
        <v>187.8</v>
      </c>
      <c r="C10">
        <v>5265</v>
      </c>
      <c r="D10">
        <v>1744</v>
      </c>
      <c r="E10" s="3">
        <f t="shared" si="0"/>
        <v>0.33124406457739791</v>
      </c>
      <c r="F10" s="3">
        <f t="shared" si="77"/>
        <v>3.5669515669515671E-2</v>
      </c>
      <c r="G10" s="2">
        <f t="shared" si="1"/>
        <v>60.300000000000011</v>
      </c>
      <c r="H10">
        <f t="shared" si="1"/>
        <v>489</v>
      </c>
      <c r="I10">
        <f t="shared" si="1"/>
        <v>173</v>
      </c>
      <c r="J10" s="3">
        <f t="shared" si="2"/>
        <v>0.35378323108384457</v>
      </c>
      <c r="K10" s="3">
        <f t="shared" si="78"/>
        <v>0.12331288343558285</v>
      </c>
      <c r="R10" s="2"/>
      <c r="X10" s="2"/>
      <c r="AA10" s="3"/>
      <c r="AB10" s="2"/>
      <c r="AE10" s="3"/>
      <c r="AG10" s="1" t="s">
        <v>39</v>
      </c>
      <c r="AH10" s="2">
        <v>177.6</v>
      </c>
      <c r="AI10">
        <v>1486</v>
      </c>
      <c r="AJ10">
        <v>506</v>
      </c>
      <c r="AK10" s="3">
        <f t="shared" si="3"/>
        <v>0.34051144010767159</v>
      </c>
      <c r="AL10" s="3">
        <f t="shared" si="79"/>
        <v>0.11951547779273217</v>
      </c>
      <c r="AM10" s="2">
        <f t="shared" si="4"/>
        <v>33.599999999999994</v>
      </c>
      <c r="AN10">
        <f t="shared" si="4"/>
        <v>91</v>
      </c>
      <c r="AO10">
        <f t="shared" si="4"/>
        <v>34</v>
      </c>
      <c r="AP10" s="3">
        <f t="shared" si="5"/>
        <v>0.37362637362637363</v>
      </c>
      <c r="AQ10" s="3">
        <f t="shared" si="80"/>
        <v>0.3692307692307692</v>
      </c>
      <c r="AS10" s="1" t="s">
        <v>39</v>
      </c>
      <c r="AT10" s="2"/>
      <c r="AW10" s="3" t="e">
        <f t="shared" si="6"/>
        <v>#DIV/0!</v>
      </c>
      <c r="AX10" s="3" t="e">
        <f t="shared" si="81"/>
        <v>#DIV/0!</v>
      </c>
      <c r="AY10" s="2">
        <f t="shared" si="7"/>
        <v>0</v>
      </c>
      <c r="AZ10">
        <f t="shared" si="7"/>
        <v>0</v>
      </c>
      <c r="BA10">
        <f t="shared" si="7"/>
        <v>0</v>
      </c>
      <c r="BB10" s="3" t="e">
        <f t="shared" si="8"/>
        <v>#DIV/0!</v>
      </c>
      <c r="BC10" s="3" t="e">
        <f t="shared" si="82"/>
        <v>#DIV/0!</v>
      </c>
      <c r="BE10" s="1" t="s">
        <v>39</v>
      </c>
      <c r="BF10" s="2"/>
      <c r="BI10" s="3" t="e">
        <f t="shared" si="9"/>
        <v>#DIV/0!</v>
      </c>
      <c r="BJ10" s="3" t="e">
        <f t="shared" si="83"/>
        <v>#DIV/0!</v>
      </c>
      <c r="BK10" s="2">
        <f t="shared" si="10"/>
        <v>0</v>
      </c>
      <c r="BL10">
        <f t="shared" si="10"/>
        <v>0</v>
      </c>
      <c r="BM10">
        <f t="shared" si="10"/>
        <v>0</v>
      </c>
      <c r="BN10" s="3" t="e">
        <f t="shared" si="11"/>
        <v>#DIV/0!</v>
      </c>
      <c r="BO10" s="3" t="e">
        <f t="shared" si="84"/>
        <v>#DIV/0!</v>
      </c>
      <c r="BP10" s="3"/>
      <c r="BQ10" s="1" t="s">
        <v>39</v>
      </c>
      <c r="BR10" s="2"/>
      <c r="BU10" s="3" t="e">
        <f t="shared" si="12"/>
        <v>#DIV/0!</v>
      </c>
      <c r="BV10" s="3" t="e">
        <f t="shared" si="85"/>
        <v>#DIV/0!</v>
      </c>
      <c r="BW10" s="2">
        <f t="shared" si="13"/>
        <v>0</v>
      </c>
      <c r="BX10">
        <f t="shared" si="13"/>
        <v>0</v>
      </c>
      <c r="BY10">
        <f t="shared" si="13"/>
        <v>0</v>
      </c>
      <c r="BZ10" s="3" t="e">
        <f t="shared" si="14"/>
        <v>#DIV/0!</v>
      </c>
      <c r="CA10" s="3" t="e">
        <f t="shared" si="86"/>
        <v>#DIV/0!</v>
      </c>
      <c r="CB10" s="3"/>
      <c r="CC10" s="1" t="s">
        <v>39</v>
      </c>
      <c r="CD10" s="2"/>
      <c r="CG10" s="3" t="e">
        <f t="shared" si="15"/>
        <v>#DIV/0!</v>
      </c>
      <c r="CH10" s="3" t="e">
        <f t="shared" si="87"/>
        <v>#DIV/0!</v>
      </c>
      <c r="CI10" s="2">
        <f t="shared" si="16"/>
        <v>0</v>
      </c>
      <c r="CJ10">
        <f t="shared" si="17"/>
        <v>0</v>
      </c>
      <c r="CK10">
        <f t="shared" si="18"/>
        <v>0</v>
      </c>
      <c r="CL10" s="3" t="e">
        <f t="shared" si="19"/>
        <v>#DIV/0!</v>
      </c>
      <c r="CM10" s="3" t="e">
        <f t="shared" si="88"/>
        <v>#DIV/0!</v>
      </c>
      <c r="CN10" s="3"/>
      <c r="CO10" s="1" t="s">
        <v>39</v>
      </c>
      <c r="CP10" s="2"/>
      <c r="CS10" s="3" t="e">
        <f t="shared" si="20"/>
        <v>#DIV/0!</v>
      </c>
      <c r="CT10" s="3" t="e">
        <f t="shared" si="89"/>
        <v>#DIV/0!</v>
      </c>
      <c r="CU10" s="2">
        <f t="shared" si="21"/>
        <v>0</v>
      </c>
      <c r="CV10">
        <f t="shared" si="22"/>
        <v>0</v>
      </c>
      <c r="CW10">
        <f t="shared" si="23"/>
        <v>0</v>
      </c>
      <c r="CX10" s="3" t="e">
        <f t="shared" si="24"/>
        <v>#DIV/0!</v>
      </c>
      <c r="CY10" s="3" t="e">
        <f t="shared" si="90"/>
        <v>#DIV/0!</v>
      </c>
      <c r="CZ10" s="3"/>
      <c r="DA10" s="1" t="s">
        <v>39</v>
      </c>
      <c r="DB10" s="2"/>
      <c r="DE10" s="3" t="e">
        <f t="shared" si="25"/>
        <v>#DIV/0!</v>
      </c>
      <c r="DF10" s="3" t="e">
        <f t="shared" si="91"/>
        <v>#DIV/0!</v>
      </c>
      <c r="DG10" s="2">
        <f t="shared" si="26"/>
        <v>0</v>
      </c>
      <c r="DH10">
        <f t="shared" si="27"/>
        <v>0</v>
      </c>
      <c r="DI10">
        <f t="shared" si="28"/>
        <v>0</v>
      </c>
      <c r="DJ10" s="3" t="e">
        <f t="shared" si="29"/>
        <v>#DIV/0!</v>
      </c>
      <c r="DK10" s="3" t="e">
        <f t="shared" si="92"/>
        <v>#DIV/0!</v>
      </c>
      <c r="DL10" s="3"/>
      <c r="DM10" s="1" t="s">
        <v>39</v>
      </c>
      <c r="DN10" s="2"/>
      <c r="DQ10" s="3" t="e">
        <f t="shared" si="30"/>
        <v>#DIV/0!</v>
      </c>
      <c r="DR10" s="3" t="e">
        <f t="shared" si="93"/>
        <v>#DIV/0!</v>
      </c>
      <c r="DS10" s="2">
        <f t="shared" si="31"/>
        <v>0</v>
      </c>
      <c r="DT10">
        <f t="shared" si="32"/>
        <v>0</v>
      </c>
      <c r="DU10">
        <f t="shared" si="33"/>
        <v>0</v>
      </c>
      <c r="DV10" s="3" t="e">
        <f t="shared" si="34"/>
        <v>#DIV/0!</v>
      </c>
      <c r="DW10" s="3" t="e">
        <f t="shared" si="94"/>
        <v>#DIV/0!</v>
      </c>
      <c r="EJ10" s="3"/>
      <c r="EK10" s="1" t="s">
        <v>39</v>
      </c>
      <c r="EL10" s="2"/>
      <c r="EO10" s="3" t="e">
        <f t="shared" si="35"/>
        <v>#DIV/0!</v>
      </c>
      <c r="EP10" s="3" t="e">
        <f t="shared" si="95"/>
        <v>#DIV/0!</v>
      </c>
      <c r="EQ10" s="2">
        <f t="shared" si="36"/>
        <v>0</v>
      </c>
      <c r="ER10">
        <f t="shared" si="37"/>
        <v>0</v>
      </c>
      <c r="ES10">
        <f t="shared" si="38"/>
        <v>0</v>
      </c>
      <c r="ET10" s="3" t="e">
        <f t="shared" si="39"/>
        <v>#DIV/0!</v>
      </c>
      <c r="EU10" s="3" t="e">
        <f t="shared" si="96"/>
        <v>#DIV/0!</v>
      </c>
      <c r="EV10" s="3"/>
      <c r="EW10" s="1" t="s">
        <v>39</v>
      </c>
      <c r="EX10" s="2"/>
      <c r="FA10" s="3" t="e">
        <f t="shared" si="40"/>
        <v>#DIV/0!</v>
      </c>
      <c r="FB10" s="2">
        <f t="shared" si="41"/>
        <v>0</v>
      </c>
      <c r="FC10">
        <f t="shared" si="42"/>
        <v>0</v>
      </c>
      <c r="FD10">
        <f t="shared" si="43"/>
        <v>0</v>
      </c>
      <c r="FE10" s="3" t="e">
        <f t="shared" si="44"/>
        <v>#DIV/0!</v>
      </c>
      <c r="FG10" s="1" t="s">
        <v>39</v>
      </c>
      <c r="FH10" s="2"/>
      <c r="FK10" s="3" t="e">
        <f t="shared" si="45"/>
        <v>#DIV/0!</v>
      </c>
      <c r="FL10" s="2">
        <f t="shared" si="46"/>
        <v>0</v>
      </c>
      <c r="FM10">
        <f t="shared" si="46"/>
        <v>0</v>
      </c>
      <c r="FN10">
        <f t="shared" si="46"/>
        <v>0</v>
      </c>
      <c r="FO10" s="3" t="e">
        <f t="shared" si="47"/>
        <v>#DIV/0!</v>
      </c>
      <c r="FQ10" s="1" t="s">
        <v>39</v>
      </c>
      <c r="FR10" s="2"/>
      <c r="FU10" s="3" t="e">
        <f t="shared" si="48"/>
        <v>#DIV/0!</v>
      </c>
      <c r="FV10" s="2">
        <f t="shared" si="49"/>
        <v>0</v>
      </c>
      <c r="FW10">
        <f t="shared" si="49"/>
        <v>0</v>
      </c>
      <c r="FX10">
        <f t="shared" si="49"/>
        <v>0</v>
      </c>
      <c r="FY10" s="3" t="e">
        <f t="shared" si="50"/>
        <v>#DIV/0!</v>
      </c>
      <c r="GA10" s="1" t="s">
        <v>39</v>
      </c>
      <c r="GB10" s="2"/>
      <c r="GE10" s="3" t="e">
        <f t="shared" si="51"/>
        <v>#DIV/0!</v>
      </c>
      <c r="GF10" s="2">
        <f t="shared" si="52"/>
        <v>0</v>
      </c>
      <c r="GG10">
        <f t="shared" si="52"/>
        <v>0</v>
      </c>
      <c r="GH10">
        <f t="shared" si="52"/>
        <v>0</v>
      </c>
      <c r="GI10" s="3" t="e">
        <f t="shared" si="53"/>
        <v>#DIV/0!</v>
      </c>
      <c r="GK10" s="1" t="s">
        <v>39</v>
      </c>
      <c r="GL10" s="2"/>
      <c r="GO10" s="3" t="e">
        <f t="shared" si="54"/>
        <v>#DIV/0!</v>
      </c>
      <c r="GP10" s="2">
        <f t="shared" si="55"/>
        <v>0</v>
      </c>
      <c r="GQ10">
        <f t="shared" si="55"/>
        <v>0</v>
      </c>
      <c r="GR10">
        <f t="shared" si="55"/>
        <v>0</v>
      </c>
      <c r="GS10" s="3" t="e">
        <f t="shared" si="56"/>
        <v>#DIV/0!</v>
      </c>
      <c r="GU10" s="1" t="s">
        <v>39</v>
      </c>
      <c r="GV10" s="2"/>
      <c r="GY10" s="3" t="e">
        <f t="shared" si="57"/>
        <v>#DIV/0!</v>
      </c>
      <c r="GZ10" s="2">
        <f t="shared" si="58"/>
        <v>0</v>
      </c>
      <c r="HA10">
        <f t="shared" si="59"/>
        <v>0</v>
      </c>
      <c r="HB10">
        <f t="shared" si="60"/>
        <v>0</v>
      </c>
      <c r="HC10" s="3" t="e">
        <f t="shared" si="61"/>
        <v>#DIV/0!</v>
      </c>
      <c r="HE10" s="1" t="s">
        <v>39</v>
      </c>
      <c r="HF10" s="2"/>
      <c r="HI10" s="3" t="e">
        <f t="shared" si="62"/>
        <v>#DIV/0!</v>
      </c>
      <c r="HJ10" s="2">
        <f t="shared" si="63"/>
        <v>0</v>
      </c>
      <c r="HK10">
        <f t="shared" si="64"/>
        <v>0</v>
      </c>
      <c r="HL10">
        <f t="shared" si="65"/>
        <v>0</v>
      </c>
      <c r="HM10" s="3" t="e">
        <f t="shared" si="66"/>
        <v>#DIV/0!</v>
      </c>
      <c r="HO10" s="1" t="s">
        <v>39</v>
      </c>
      <c r="HP10" s="2"/>
      <c r="HS10" s="3" t="e">
        <f t="shared" si="67"/>
        <v>#DIV/0!</v>
      </c>
      <c r="HT10" s="2">
        <f t="shared" si="68"/>
        <v>0</v>
      </c>
      <c r="HU10">
        <f t="shared" si="69"/>
        <v>0</v>
      </c>
      <c r="HV10">
        <f t="shared" si="70"/>
        <v>0</v>
      </c>
      <c r="HW10" s="3" t="e">
        <f t="shared" si="71"/>
        <v>#DIV/0!</v>
      </c>
      <c r="HY10" s="1" t="s">
        <v>39</v>
      </c>
      <c r="HZ10" s="2"/>
      <c r="IC10" s="3" t="e">
        <f t="shared" si="72"/>
        <v>#DIV/0!</v>
      </c>
      <c r="ID10" s="2">
        <f t="shared" si="73"/>
        <v>0</v>
      </c>
      <c r="IE10">
        <f t="shared" si="74"/>
        <v>0</v>
      </c>
      <c r="IF10">
        <f t="shared" si="75"/>
        <v>0</v>
      </c>
      <c r="IG10" s="3" t="e">
        <f t="shared" si="76"/>
        <v>#DIV/0!</v>
      </c>
    </row>
    <row r="11" spans="1:241" x14ac:dyDescent="0.3">
      <c r="A11" s="1" t="s">
        <v>40</v>
      </c>
      <c r="B11" s="2">
        <v>205.56</v>
      </c>
      <c r="C11">
        <v>5665</v>
      </c>
      <c r="D11">
        <v>1882</v>
      </c>
      <c r="E11" s="3">
        <f>D11/C11</f>
        <v>0.3322153574580759</v>
      </c>
      <c r="F11" s="3">
        <f t="shared" si="77"/>
        <v>3.628596646072374E-2</v>
      </c>
      <c r="G11" s="2">
        <f t="shared" si="1"/>
        <v>17.759999999999991</v>
      </c>
      <c r="H11">
        <f t="shared" si="1"/>
        <v>400</v>
      </c>
      <c r="I11">
        <f t="shared" si="1"/>
        <v>138</v>
      </c>
      <c r="J11" s="3">
        <f t="shared" si="2"/>
        <v>0.34499999999999997</v>
      </c>
      <c r="K11" s="3">
        <f t="shared" si="78"/>
        <v>4.4399999999999974E-2</v>
      </c>
      <c r="R11" s="2"/>
      <c r="X11" s="2"/>
      <c r="AA11" s="3"/>
      <c r="AB11" s="2"/>
      <c r="AE11" s="3"/>
      <c r="AG11" s="1" t="s">
        <v>40</v>
      </c>
      <c r="AH11" s="2">
        <v>183.22</v>
      </c>
      <c r="AI11">
        <v>1763</v>
      </c>
      <c r="AJ11">
        <v>600</v>
      </c>
      <c r="AK11" s="3">
        <f>AJ11/AI11</f>
        <v>0.34032898468519568</v>
      </c>
      <c r="AL11" s="3">
        <f t="shared" si="79"/>
        <v>0.10392512762336925</v>
      </c>
      <c r="AM11" s="2">
        <f t="shared" si="4"/>
        <v>5.6200000000000045</v>
      </c>
      <c r="AN11">
        <f t="shared" si="4"/>
        <v>277</v>
      </c>
      <c r="AO11">
        <f t="shared" si="4"/>
        <v>94</v>
      </c>
      <c r="AP11" s="3">
        <f t="shared" si="5"/>
        <v>0.33935018050541516</v>
      </c>
      <c r="AQ11" s="3">
        <f t="shared" si="80"/>
        <v>2.0288808664259944E-2</v>
      </c>
      <c r="AS11" s="1" t="s">
        <v>40</v>
      </c>
      <c r="AT11" s="2"/>
      <c r="AW11" s="3" t="e">
        <f>AV11/AU11</f>
        <v>#DIV/0!</v>
      </c>
      <c r="AX11" s="3" t="e">
        <f t="shared" si="81"/>
        <v>#DIV/0!</v>
      </c>
      <c r="AY11" s="2">
        <f t="shared" si="7"/>
        <v>0</v>
      </c>
      <c r="AZ11">
        <f t="shared" si="7"/>
        <v>0</v>
      </c>
      <c r="BA11">
        <f t="shared" si="7"/>
        <v>0</v>
      </c>
      <c r="BB11" s="3" t="e">
        <f t="shared" si="8"/>
        <v>#DIV/0!</v>
      </c>
      <c r="BC11" s="3" t="e">
        <f t="shared" si="82"/>
        <v>#DIV/0!</v>
      </c>
      <c r="BE11" s="1" t="s">
        <v>40</v>
      </c>
      <c r="BF11" s="2"/>
      <c r="BI11" s="3" t="e">
        <f>BH11/BG11</f>
        <v>#DIV/0!</v>
      </c>
      <c r="BJ11" s="3" t="e">
        <f t="shared" si="83"/>
        <v>#DIV/0!</v>
      </c>
      <c r="BK11" s="2">
        <f t="shared" si="10"/>
        <v>0</v>
      </c>
      <c r="BL11">
        <f t="shared" si="10"/>
        <v>0</v>
      </c>
      <c r="BM11">
        <f t="shared" si="10"/>
        <v>0</v>
      </c>
      <c r="BN11" s="3" t="e">
        <f t="shared" si="11"/>
        <v>#DIV/0!</v>
      </c>
      <c r="BO11" s="3" t="e">
        <f t="shared" si="84"/>
        <v>#DIV/0!</v>
      </c>
      <c r="BP11" s="3"/>
      <c r="BQ11" s="1" t="s">
        <v>40</v>
      </c>
      <c r="BR11" s="2"/>
      <c r="BU11" s="3" t="e">
        <f>BT11/BS11</f>
        <v>#DIV/0!</v>
      </c>
      <c r="BV11" s="3" t="e">
        <f t="shared" si="85"/>
        <v>#DIV/0!</v>
      </c>
      <c r="BW11" s="2">
        <f t="shared" si="13"/>
        <v>0</v>
      </c>
      <c r="BX11">
        <f t="shared" si="13"/>
        <v>0</v>
      </c>
      <c r="BY11">
        <f t="shared" si="13"/>
        <v>0</v>
      </c>
      <c r="BZ11" s="3" t="e">
        <f t="shared" si="14"/>
        <v>#DIV/0!</v>
      </c>
      <c r="CA11" s="3" t="e">
        <f t="shared" si="86"/>
        <v>#DIV/0!</v>
      </c>
      <c r="CB11" s="3"/>
      <c r="CC11" s="1" t="s">
        <v>40</v>
      </c>
      <c r="CD11" s="2"/>
      <c r="CG11" s="3" t="e">
        <f>CF11/CE11</f>
        <v>#DIV/0!</v>
      </c>
      <c r="CH11" s="3" t="e">
        <f t="shared" si="87"/>
        <v>#DIV/0!</v>
      </c>
      <c r="CI11" s="2">
        <f t="shared" si="16"/>
        <v>0</v>
      </c>
      <c r="CJ11">
        <f t="shared" si="17"/>
        <v>0</v>
      </c>
      <c r="CK11">
        <f t="shared" si="18"/>
        <v>0</v>
      </c>
      <c r="CL11" s="3" t="e">
        <f t="shared" si="19"/>
        <v>#DIV/0!</v>
      </c>
      <c r="CM11" s="3" t="e">
        <f t="shared" si="88"/>
        <v>#DIV/0!</v>
      </c>
      <c r="CN11" s="3"/>
      <c r="CO11" s="1" t="s">
        <v>40</v>
      </c>
      <c r="CP11" s="2"/>
      <c r="CS11" s="3" t="e">
        <f>CR11/CQ11</f>
        <v>#DIV/0!</v>
      </c>
      <c r="CT11" s="3" t="e">
        <f t="shared" si="89"/>
        <v>#DIV/0!</v>
      </c>
      <c r="CU11" s="2">
        <f t="shared" si="21"/>
        <v>0</v>
      </c>
      <c r="CV11">
        <f t="shared" si="22"/>
        <v>0</v>
      </c>
      <c r="CW11">
        <f t="shared" si="23"/>
        <v>0</v>
      </c>
      <c r="CX11" s="3" t="e">
        <f t="shared" si="24"/>
        <v>#DIV/0!</v>
      </c>
      <c r="CY11" s="3" t="e">
        <f t="shared" si="90"/>
        <v>#DIV/0!</v>
      </c>
      <c r="CZ11" s="3"/>
      <c r="DA11" s="1" t="s">
        <v>40</v>
      </c>
      <c r="DB11" s="2"/>
      <c r="DE11" s="3" t="e">
        <f>DD11/DC11</f>
        <v>#DIV/0!</v>
      </c>
      <c r="DF11" s="3" t="e">
        <f t="shared" si="91"/>
        <v>#DIV/0!</v>
      </c>
      <c r="DG11" s="2">
        <f t="shared" si="26"/>
        <v>0</v>
      </c>
      <c r="DH11">
        <f t="shared" si="27"/>
        <v>0</v>
      </c>
      <c r="DI11">
        <f t="shared" si="28"/>
        <v>0</v>
      </c>
      <c r="DJ11" s="3" t="e">
        <f t="shared" si="29"/>
        <v>#DIV/0!</v>
      </c>
      <c r="DK11" s="3" t="e">
        <f t="shared" si="92"/>
        <v>#DIV/0!</v>
      </c>
      <c r="DL11" s="3"/>
      <c r="DM11" s="1" t="s">
        <v>40</v>
      </c>
      <c r="DN11" s="2"/>
      <c r="DQ11" s="3" t="e">
        <f>DP11/DO11</f>
        <v>#DIV/0!</v>
      </c>
      <c r="DR11" s="3" t="e">
        <f t="shared" si="93"/>
        <v>#DIV/0!</v>
      </c>
      <c r="DS11" s="2">
        <f t="shared" si="31"/>
        <v>0</v>
      </c>
      <c r="DT11">
        <f t="shared" si="32"/>
        <v>0</v>
      </c>
      <c r="DU11">
        <f t="shared" si="33"/>
        <v>0</v>
      </c>
      <c r="DV11" s="3" t="e">
        <f t="shared" si="34"/>
        <v>#DIV/0!</v>
      </c>
      <c r="DW11" s="3" t="e">
        <f t="shared" si="94"/>
        <v>#DIV/0!</v>
      </c>
      <c r="EJ11" s="3"/>
      <c r="EK11" s="1" t="s">
        <v>40</v>
      </c>
      <c r="EL11" s="2"/>
      <c r="EO11" s="3" t="e">
        <f>EN11/EM11</f>
        <v>#DIV/0!</v>
      </c>
      <c r="EP11" s="3" t="e">
        <f t="shared" si="95"/>
        <v>#DIV/0!</v>
      </c>
      <c r="EQ11" s="2">
        <f t="shared" si="36"/>
        <v>0</v>
      </c>
      <c r="ER11">
        <f t="shared" si="37"/>
        <v>0</v>
      </c>
      <c r="ES11">
        <f t="shared" si="38"/>
        <v>0</v>
      </c>
      <c r="ET11" s="3" t="e">
        <f t="shared" si="39"/>
        <v>#DIV/0!</v>
      </c>
      <c r="EU11" s="3" t="e">
        <f t="shared" si="96"/>
        <v>#DIV/0!</v>
      </c>
      <c r="EV11" s="3"/>
      <c r="EW11" s="1" t="s">
        <v>40</v>
      </c>
      <c r="EX11" s="2"/>
      <c r="FA11" s="3" t="e">
        <f>EZ11/EY11</f>
        <v>#DIV/0!</v>
      </c>
      <c r="FB11" s="2">
        <f t="shared" si="41"/>
        <v>0</v>
      </c>
      <c r="FC11">
        <f t="shared" si="42"/>
        <v>0</v>
      </c>
      <c r="FD11">
        <f t="shared" si="43"/>
        <v>0</v>
      </c>
      <c r="FE11" s="3" t="e">
        <f t="shared" si="44"/>
        <v>#DIV/0!</v>
      </c>
      <c r="FG11" s="1" t="s">
        <v>40</v>
      </c>
      <c r="FH11" s="2"/>
      <c r="FK11" s="3" t="e">
        <f>FJ11/FI11</f>
        <v>#DIV/0!</v>
      </c>
      <c r="FL11" s="2">
        <f t="shared" si="46"/>
        <v>0</v>
      </c>
      <c r="FM11">
        <f t="shared" si="46"/>
        <v>0</v>
      </c>
      <c r="FN11">
        <f t="shared" si="46"/>
        <v>0</v>
      </c>
      <c r="FO11" s="3" t="e">
        <f t="shared" si="47"/>
        <v>#DIV/0!</v>
      </c>
      <c r="FQ11" s="1" t="s">
        <v>40</v>
      </c>
      <c r="FR11" s="2"/>
      <c r="FU11" s="3" t="e">
        <f>FT11/FS11</f>
        <v>#DIV/0!</v>
      </c>
      <c r="FV11" s="2">
        <f t="shared" si="49"/>
        <v>0</v>
      </c>
      <c r="FW11">
        <f t="shared" si="49"/>
        <v>0</v>
      </c>
      <c r="FX11">
        <f t="shared" si="49"/>
        <v>0</v>
      </c>
      <c r="FY11" s="3" t="e">
        <f t="shared" si="50"/>
        <v>#DIV/0!</v>
      </c>
      <c r="GA11" s="1" t="s">
        <v>40</v>
      </c>
      <c r="GB11" s="2"/>
      <c r="GE11" s="3" t="e">
        <f>GD11/GC11</f>
        <v>#DIV/0!</v>
      </c>
      <c r="GF11" s="2">
        <f t="shared" si="52"/>
        <v>0</v>
      </c>
      <c r="GG11">
        <f t="shared" si="52"/>
        <v>0</v>
      </c>
      <c r="GH11">
        <f t="shared" si="52"/>
        <v>0</v>
      </c>
      <c r="GI11" s="3" t="e">
        <f t="shared" si="53"/>
        <v>#DIV/0!</v>
      </c>
      <c r="GK11" s="1" t="s">
        <v>40</v>
      </c>
      <c r="GL11" s="2"/>
      <c r="GO11" s="3" t="e">
        <f>GN11/GM11</f>
        <v>#DIV/0!</v>
      </c>
      <c r="GP11" s="2">
        <f t="shared" si="55"/>
        <v>0</v>
      </c>
      <c r="GQ11">
        <f t="shared" si="55"/>
        <v>0</v>
      </c>
      <c r="GR11">
        <f t="shared" si="55"/>
        <v>0</v>
      </c>
      <c r="GS11" s="3" t="e">
        <f t="shared" si="56"/>
        <v>#DIV/0!</v>
      </c>
      <c r="GU11" s="1" t="s">
        <v>40</v>
      </c>
      <c r="GV11" s="2"/>
      <c r="GY11" s="3" t="e">
        <f>GX11/GW11</f>
        <v>#DIV/0!</v>
      </c>
      <c r="GZ11" s="2">
        <f t="shared" si="58"/>
        <v>0</v>
      </c>
      <c r="HA11">
        <f t="shared" si="59"/>
        <v>0</v>
      </c>
      <c r="HB11">
        <f t="shared" si="60"/>
        <v>0</v>
      </c>
      <c r="HC11" s="3" t="e">
        <f t="shared" si="61"/>
        <v>#DIV/0!</v>
      </c>
      <c r="HE11" s="1" t="s">
        <v>40</v>
      </c>
      <c r="HF11" s="2"/>
      <c r="HI11" s="3" t="e">
        <f>HH11/HG11</f>
        <v>#DIV/0!</v>
      </c>
      <c r="HJ11" s="2">
        <f t="shared" si="63"/>
        <v>0</v>
      </c>
      <c r="HK11">
        <f t="shared" si="64"/>
        <v>0</v>
      </c>
      <c r="HL11">
        <f t="shared" si="65"/>
        <v>0</v>
      </c>
      <c r="HM11" s="3" t="e">
        <f t="shared" si="66"/>
        <v>#DIV/0!</v>
      </c>
      <c r="HO11" s="1" t="s">
        <v>40</v>
      </c>
      <c r="HP11" s="2"/>
      <c r="HS11" s="3" t="e">
        <f>HR11/HQ11</f>
        <v>#DIV/0!</v>
      </c>
      <c r="HT11" s="2">
        <f t="shared" si="68"/>
        <v>0</v>
      </c>
      <c r="HU11">
        <f t="shared" si="69"/>
        <v>0</v>
      </c>
      <c r="HV11">
        <f t="shared" si="70"/>
        <v>0</v>
      </c>
      <c r="HW11" s="3" t="e">
        <f t="shared" si="71"/>
        <v>#DIV/0!</v>
      </c>
      <c r="HY11" s="1" t="s">
        <v>40</v>
      </c>
      <c r="HZ11" s="2"/>
      <c r="IC11" s="3" t="e">
        <f>IB11/IA11</f>
        <v>#DIV/0!</v>
      </c>
      <c r="ID11" s="2">
        <f t="shared" si="73"/>
        <v>0</v>
      </c>
      <c r="IE11">
        <f t="shared" si="74"/>
        <v>0</v>
      </c>
      <c r="IF11">
        <f t="shared" si="75"/>
        <v>0</v>
      </c>
      <c r="IG11" s="3" t="e">
        <f t="shared" si="76"/>
        <v>#DIV/0!</v>
      </c>
    </row>
    <row r="12" spans="1:241" x14ac:dyDescent="0.3">
      <c r="A12" s="1" t="s">
        <v>41</v>
      </c>
      <c r="B12" s="2">
        <v>182.21</v>
      </c>
      <c r="C12">
        <v>6092</v>
      </c>
      <c r="D12">
        <v>2009</v>
      </c>
      <c r="E12" s="3">
        <f>D12/C12</f>
        <v>0.32977675640183846</v>
      </c>
      <c r="F12" s="3">
        <f t="shared" si="77"/>
        <v>2.990971766250821E-2</v>
      </c>
      <c r="G12" s="2">
        <f t="shared" si="1"/>
        <v>-23.349999999999994</v>
      </c>
      <c r="H12">
        <f t="shared" si="1"/>
        <v>427</v>
      </c>
      <c r="I12">
        <f t="shared" si="1"/>
        <v>127</v>
      </c>
      <c r="J12" s="3">
        <f t="shared" si="2"/>
        <v>0.29742388758782201</v>
      </c>
      <c r="K12" s="3">
        <f t="shared" si="78"/>
        <v>-5.4683840749414507E-2</v>
      </c>
      <c r="R12" s="2"/>
      <c r="X12" s="2"/>
      <c r="AA12" s="3"/>
      <c r="AB12" s="2"/>
      <c r="AE12" s="3"/>
      <c r="AG12" s="1" t="s">
        <v>41</v>
      </c>
      <c r="AH12" s="2">
        <v>163.77000000000001</v>
      </c>
      <c r="AI12">
        <v>1878</v>
      </c>
      <c r="AJ12">
        <v>629</v>
      </c>
      <c r="AK12" s="3">
        <f>AJ12/AI12</f>
        <v>0.3349307774227902</v>
      </c>
      <c r="AL12" s="3">
        <f t="shared" si="79"/>
        <v>8.7204472843450481E-2</v>
      </c>
      <c r="AM12" s="2">
        <f t="shared" si="4"/>
        <v>-19.449999999999989</v>
      </c>
      <c r="AN12">
        <f t="shared" si="4"/>
        <v>115</v>
      </c>
      <c r="AO12">
        <f t="shared" si="4"/>
        <v>29</v>
      </c>
      <c r="AP12" s="3">
        <f t="shared" si="5"/>
        <v>0.25217391304347825</v>
      </c>
      <c r="AQ12" s="3">
        <f t="shared" si="80"/>
        <v>-0.16913043478260859</v>
      </c>
      <c r="AS12" s="1" t="s">
        <v>41</v>
      </c>
      <c r="AT12" s="2"/>
      <c r="AW12" s="3" t="e">
        <f>AV12/AU12</f>
        <v>#DIV/0!</v>
      </c>
      <c r="AX12" s="3" t="e">
        <f t="shared" si="81"/>
        <v>#DIV/0!</v>
      </c>
      <c r="AY12" s="2">
        <f t="shared" si="7"/>
        <v>0</v>
      </c>
      <c r="AZ12">
        <f t="shared" si="7"/>
        <v>0</v>
      </c>
      <c r="BA12">
        <f t="shared" si="7"/>
        <v>0</v>
      </c>
      <c r="BB12" s="3" t="e">
        <f t="shared" si="8"/>
        <v>#DIV/0!</v>
      </c>
      <c r="BC12" s="3" t="e">
        <f t="shared" si="82"/>
        <v>#DIV/0!</v>
      </c>
      <c r="BE12" s="1" t="s">
        <v>41</v>
      </c>
      <c r="BF12" s="2"/>
      <c r="BI12" s="3" t="e">
        <f>BH12/BG12</f>
        <v>#DIV/0!</v>
      </c>
      <c r="BJ12" s="3" t="e">
        <f t="shared" si="83"/>
        <v>#DIV/0!</v>
      </c>
      <c r="BK12" s="2">
        <f t="shared" si="10"/>
        <v>0</v>
      </c>
      <c r="BL12">
        <f t="shared" si="10"/>
        <v>0</v>
      </c>
      <c r="BM12">
        <f t="shared" si="10"/>
        <v>0</v>
      </c>
      <c r="BN12" s="3" t="e">
        <f t="shared" si="11"/>
        <v>#DIV/0!</v>
      </c>
      <c r="BO12" s="3" t="e">
        <f t="shared" si="84"/>
        <v>#DIV/0!</v>
      </c>
      <c r="BP12" s="3"/>
      <c r="BQ12" s="1" t="s">
        <v>41</v>
      </c>
      <c r="BR12" s="2"/>
      <c r="BU12" s="3" t="e">
        <f>BT12/BS12</f>
        <v>#DIV/0!</v>
      </c>
      <c r="BV12" s="3" t="e">
        <f t="shared" si="85"/>
        <v>#DIV/0!</v>
      </c>
      <c r="BW12" s="2">
        <f t="shared" si="13"/>
        <v>0</v>
      </c>
      <c r="BX12">
        <f t="shared" si="13"/>
        <v>0</v>
      </c>
      <c r="BY12">
        <f t="shared" si="13"/>
        <v>0</v>
      </c>
      <c r="BZ12" s="3" t="e">
        <f t="shared" si="14"/>
        <v>#DIV/0!</v>
      </c>
      <c r="CA12" s="3" t="e">
        <f t="shared" si="86"/>
        <v>#DIV/0!</v>
      </c>
      <c r="CB12" s="3"/>
      <c r="CC12" s="1" t="s">
        <v>41</v>
      </c>
      <c r="CD12" s="2"/>
      <c r="CG12" s="3" t="e">
        <f>CF12/CE12</f>
        <v>#DIV/0!</v>
      </c>
      <c r="CH12" s="3" t="e">
        <f t="shared" si="87"/>
        <v>#DIV/0!</v>
      </c>
      <c r="CI12" s="2">
        <f t="shared" si="16"/>
        <v>0</v>
      </c>
      <c r="CJ12">
        <f t="shared" si="17"/>
        <v>0</v>
      </c>
      <c r="CK12">
        <f t="shared" si="18"/>
        <v>0</v>
      </c>
      <c r="CL12" s="3" t="e">
        <f t="shared" si="19"/>
        <v>#DIV/0!</v>
      </c>
      <c r="CM12" s="3" t="e">
        <f t="shared" si="88"/>
        <v>#DIV/0!</v>
      </c>
      <c r="CN12" s="3"/>
      <c r="CO12" s="1" t="s">
        <v>41</v>
      </c>
      <c r="CP12" s="2"/>
      <c r="CS12" s="3" t="e">
        <f>CR12/CQ12</f>
        <v>#DIV/0!</v>
      </c>
      <c r="CT12" s="3" t="e">
        <f t="shared" si="89"/>
        <v>#DIV/0!</v>
      </c>
      <c r="CU12" s="2">
        <f t="shared" si="21"/>
        <v>0</v>
      </c>
      <c r="CV12">
        <f t="shared" si="22"/>
        <v>0</v>
      </c>
      <c r="CW12">
        <f t="shared" si="23"/>
        <v>0</v>
      </c>
      <c r="CX12" s="3" t="e">
        <f t="shared" si="24"/>
        <v>#DIV/0!</v>
      </c>
      <c r="CY12" s="3" t="e">
        <f t="shared" si="90"/>
        <v>#DIV/0!</v>
      </c>
      <c r="CZ12" s="3"/>
      <c r="DA12" s="1" t="s">
        <v>41</v>
      </c>
      <c r="DB12" s="2"/>
      <c r="DE12" s="3" t="e">
        <f>DD12/DC12</f>
        <v>#DIV/0!</v>
      </c>
      <c r="DF12" s="3" t="e">
        <f t="shared" si="91"/>
        <v>#DIV/0!</v>
      </c>
      <c r="DG12" s="2">
        <f t="shared" si="26"/>
        <v>0</v>
      </c>
      <c r="DH12">
        <f t="shared" si="27"/>
        <v>0</v>
      </c>
      <c r="DI12">
        <f t="shared" si="28"/>
        <v>0</v>
      </c>
      <c r="DJ12" s="3" t="e">
        <f t="shared" si="29"/>
        <v>#DIV/0!</v>
      </c>
      <c r="DK12" s="3" t="e">
        <f t="shared" si="92"/>
        <v>#DIV/0!</v>
      </c>
      <c r="DL12" s="3"/>
      <c r="DM12" s="1" t="s">
        <v>41</v>
      </c>
      <c r="DN12" s="2"/>
      <c r="DQ12" s="3" t="e">
        <f>DP12/DO12</f>
        <v>#DIV/0!</v>
      </c>
      <c r="DR12" s="3" t="e">
        <f t="shared" si="93"/>
        <v>#DIV/0!</v>
      </c>
      <c r="DS12" s="2">
        <f t="shared" si="31"/>
        <v>0</v>
      </c>
      <c r="DT12">
        <f t="shared" si="32"/>
        <v>0</v>
      </c>
      <c r="DU12">
        <f t="shared" si="33"/>
        <v>0</v>
      </c>
      <c r="DV12" s="3" t="e">
        <f t="shared" si="34"/>
        <v>#DIV/0!</v>
      </c>
      <c r="DW12" s="3" t="e">
        <f t="shared" si="94"/>
        <v>#DIV/0!</v>
      </c>
      <c r="EJ12" s="3"/>
      <c r="EK12" s="1" t="s">
        <v>41</v>
      </c>
      <c r="EL12" s="2"/>
      <c r="EO12" s="3" t="e">
        <f>EN12/EM12</f>
        <v>#DIV/0!</v>
      </c>
      <c r="EP12" s="3" t="e">
        <f t="shared" si="95"/>
        <v>#DIV/0!</v>
      </c>
      <c r="EQ12" s="2">
        <f t="shared" si="36"/>
        <v>0</v>
      </c>
      <c r="ER12">
        <f t="shared" si="37"/>
        <v>0</v>
      </c>
      <c r="ES12">
        <f t="shared" si="38"/>
        <v>0</v>
      </c>
      <c r="ET12" s="3" t="e">
        <f t="shared" si="39"/>
        <v>#DIV/0!</v>
      </c>
      <c r="EU12" s="3" t="e">
        <f t="shared" si="96"/>
        <v>#DIV/0!</v>
      </c>
      <c r="EV12" s="3"/>
      <c r="EW12" s="1" t="s">
        <v>41</v>
      </c>
      <c r="EX12" s="2"/>
      <c r="FA12" s="3" t="e">
        <f>EZ12/EY12</f>
        <v>#DIV/0!</v>
      </c>
      <c r="FB12" s="2">
        <f t="shared" si="41"/>
        <v>0</v>
      </c>
      <c r="FC12">
        <f t="shared" si="42"/>
        <v>0</v>
      </c>
      <c r="FD12">
        <f t="shared" si="43"/>
        <v>0</v>
      </c>
      <c r="FE12" s="3" t="e">
        <f t="shared" si="44"/>
        <v>#DIV/0!</v>
      </c>
      <c r="FG12" s="1" t="s">
        <v>41</v>
      </c>
      <c r="FH12" s="2"/>
      <c r="FK12" s="3" t="e">
        <f>FJ12/FI12</f>
        <v>#DIV/0!</v>
      </c>
      <c r="FL12" s="2">
        <f t="shared" si="46"/>
        <v>0</v>
      </c>
      <c r="FM12">
        <f t="shared" si="46"/>
        <v>0</v>
      </c>
      <c r="FN12">
        <f t="shared" si="46"/>
        <v>0</v>
      </c>
      <c r="FO12" s="3" t="e">
        <f t="shared" si="47"/>
        <v>#DIV/0!</v>
      </c>
      <c r="FQ12" s="1" t="s">
        <v>41</v>
      </c>
      <c r="FR12" s="2"/>
      <c r="FU12" s="3" t="e">
        <f>FT12/FS12</f>
        <v>#DIV/0!</v>
      </c>
      <c r="FV12" s="2">
        <f t="shared" si="49"/>
        <v>0</v>
      </c>
      <c r="FW12">
        <f t="shared" si="49"/>
        <v>0</v>
      </c>
      <c r="FX12">
        <f t="shared" si="49"/>
        <v>0</v>
      </c>
      <c r="FY12" s="3" t="e">
        <f t="shared" si="50"/>
        <v>#DIV/0!</v>
      </c>
      <c r="GA12" s="1" t="s">
        <v>41</v>
      </c>
      <c r="GB12" s="2"/>
      <c r="GE12" s="3" t="e">
        <f>GD12/GC12</f>
        <v>#DIV/0!</v>
      </c>
      <c r="GF12" s="2">
        <f t="shared" si="52"/>
        <v>0</v>
      </c>
      <c r="GG12">
        <f t="shared" si="52"/>
        <v>0</v>
      </c>
      <c r="GH12">
        <f t="shared" si="52"/>
        <v>0</v>
      </c>
      <c r="GI12" s="3" t="e">
        <f t="shared" si="53"/>
        <v>#DIV/0!</v>
      </c>
      <c r="GK12" s="1" t="s">
        <v>41</v>
      </c>
      <c r="GL12" s="2"/>
      <c r="GO12" s="3" t="e">
        <f>GN12/GM12</f>
        <v>#DIV/0!</v>
      </c>
      <c r="GP12" s="2">
        <f t="shared" si="55"/>
        <v>0</v>
      </c>
      <c r="GQ12">
        <f t="shared" si="55"/>
        <v>0</v>
      </c>
      <c r="GR12">
        <f t="shared" si="55"/>
        <v>0</v>
      </c>
      <c r="GS12" s="3" t="e">
        <f t="shared" si="56"/>
        <v>#DIV/0!</v>
      </c>
      <c r="GU12" s="1" t="s">
        <v>41</v>
      </c>
      <c r="GV12" s="2"/>
      <c r="GY12" s="3" t="e">
        <f>GX12/GW12</f>
        <v>#DIV/0!</v>
      </c>
      <c r="GZ12" s="2">
        <f t="shared" si="58"/>
        <v>0</v>
      </c>
      <c r="HA12">
        <f t="shared" si="59"/>
        <v>0</v>
      </c>
      <c r="HB12">
        <f t="shared" si="60"/>
        <v>0</v>
      </c>
      <c r="HC12" s="3" t="e">
        <f t="shared" si="61"/>
        <v>#DIV/0!</v>
      </c>
      <c r="HE12" s="1" t="s">
        <v>41</v>
      </c>
      <c r="HF12" s="2"/>
      <c r="HI12" s="3" t="e">
        <f>HH12/HG12</f>
        <v>#DIV/0!</v>
      </c>
      <c r="HJ12" s="2">
        <f t="shared" si="63"/>
        <v>0</v>
      </c>
      <c r="HK12">
        <f t="shared" si="64"/>
        <v>0</v>
      </c>
      <c r="HL12">
        <f t="shared" si="65"/>
        <v>0</v>
      </c>
      <c r="HM12" s="3" t="e">
        <f t="shared" si="66"/>
        <v>#DIV/0!</v>
      </c>
      <c r="HO12" s="1" t="s">
        <v>41</v>
      </c>
      <c r="HP12" s="2"/>
      <c r="HS12" s="3" t="e">
        <f>HR12/HQ12</f>
        <v>#DIV/0!</v>
      </c>
      <c r="HT12" s="2">
        <f t="shared" si="68"/>
        <v>0</v>
      </c>
      <c r="HU12">
        <f t="shared" si="69"/>
        <v>0</v>
      </c>
      <c r="HV12">
        <f t="shared" si="70"/>
        <v>0</v>
      </c>
      <c r="HW12" s="3" t="e">
        <f t="shared" si="71"/>
        <v>#DIV/0!</v>
      </c>
      <c r="HY12" s="1" t="s">
        <v>41</v>
      </c>
      <c r="HZ12" s="2"/>
      <c r="IC12" s="3" t="e">
        <f>IB12/IA12</f>
        <v>#DIV/0!</v>
      </c>
      <c r="ID12" s="2">
        <f t="shared" si="73"/>
        <v>0</v>
      </c>
      <c r="IE12">
        <f t="shared" si="74"/>
        <v>0</v>
      </c>
      <c r="IF12">
        <f t="shared" si="75"/>
        <v>0</v>
      </c>
      <c r="IG12" s="3" t="e">
        <f t="shared" si="76"/>
        <v>#DIV/0!</v>
      </c>
    </row>
    <row r="13" spans="1:241" x14ac:dyDescent="0.3">
      <c r="A13" s="1" t="s">
        <v>42</v>
      </c>
      <c r="B13" s="2">
        <v>199.81</v>
      </c>
      <c r="C13">
        <v>6926</v>
      </c>
      <c r="D13">
        <v>2282</v>
      </c>
      <c r="E13" s="3">
        <f>D13/C13</f>
        <v>0.32948310713254403</v>
      </c>
      <c r="F13" s="3">
        <f t="shared" si="77"/>
        <v>2.88492636442391E-2</v>
      </c>
      <c r="G13" s="2">
        <f t="shared" si="1"/>
        <v>17.599999999999994</v>
      </c>
      <c r="H13">
        <f t="shared" si="1"/>
        <v>834</v>
      </c>
      <c r="I13">
        <f t="shared" si="1"/>
        <v>273</v>
      </c>
      <c r="J13" s="3">
        <f t="shared" si="2"/>
        <v>0.3273381294964029</v>
      </c>
      <c r="K13" s="3">
        <f t="shared" si="78"/>
        <v>2.1103117505995198E-2</v>
      </c>
      <c r="R13" s="2"/>
      <c r="X13" s="2"/>
      <c r="AA13" s="3"/>
      <c r="AB13" s="2"/>
      <c r="AE13" s="3"/>
      <c r="AG13" s="1" t="s">
        <v>42</v>
      </c>
      <c r="AH13" s="2">
        <v>192.12</v>
      </c>
      <c r="AI13">
        <v>2012</v>
      </c>
      <c r="AJ13">
        <v>674</v>
      </c>
      <c r="AK13" s="3">
        <f>AJ13/AI13</f>
        <v>0.33499005964214712</v>
      </c>
      <c r="AL13" s="3">
        <f t="shared" si="79"/>
        <v>9.5487077534791256E-2</v>
      </c>
      <c r="AM13" s="2">
        <f t="shared" si="4"/>
        <v>28.349999999999994</v>
      </c>
      <c r="AN13">
        <f t="shared" si="4"/>
        <v>134</v>
      </c>
      <c r="AO13">
        <f t="shared" si="4"/>
        <v>45</v>
      </c>
      <c r="AP13" s="3">
        <f t="shared" si="5"/>
        <v>0.33582089552238809</v>
      </c>
      <c r="AQ13" s="3">
        <f t="shared" si="80"/>
        <v>0.21156716417910443</v>
      </c>
      <c r="AS13" s="1" t="s">
        <v>42</v>
      </c>
      <c r="AT13" s="2"/>
      <c r="AW13" s="3" t="e">
        <f>AV13/AU13</f>
        <v>#DIV/0!</v>
      </c>
      <c r="AX13" s="3" t="e">
        <f t="shared" si="81"/>
        <v>#DIV/0!</v>
      </c>
      <c r="AY13" s="2">
        <f t="shared" si="7"/>
        <v>0</v>
      </c>
      <c r="AZ13">
        <f t="shared" si="7"/>
        <v>0</v>
      </c>
      <c r="BA13">
        <f t="shared" si="7"/>
        <v>0</v>
      </c>
      <c r="BB13" s="3" t="e">
        <f t="shared" si="8"/>
        <v>#DIV/0!</v>
      </c>
      <c r="BC13" s="3" t="e">
        <f t="shared" si="82"/>
        <v>#DIV/0!</v>
      </c>
      <c r="BE13" s="1" t="s">
        <v>42</v>
      </c>
      <c r="BF13" s="2"/>
      <c r="BI13" s="3" t="e">
        <f>BH13/BG13</f>
        <v>#DIV/0!</v>
      </c>
      <c r="BJ13" s="3" t="e">
        <f t="shared" si="83"/>
        <v>#DIV/0!</v>
      </c>
      <c r="BK13" s="2">
        <f t="shared" si="10"/>
        <v>0</v>
      </c>
      <c r="BL13">
        <f t="shared" si="10"/>
        <v>0</v>
      </c>
      <c r="BM13">
        <f t="shared" si="10"/>
        <v>0</v>
      </c>
      <c r="BN13" s="3" t="e">
        <f t="shared" si="11"/>
        <v>#DIV/0!</v>
      </c>
      <c r="BO13" s="3" t="e">
        <f t="shared" si="84"/>
        <v>#DIV/0!</v>
      </c>
      <c r="BP13" s="3"/>
      <c r="BQ13" s="1" t="s">
        <v>42</v>
      </c>
      <c r="BR13" s="2"/>
      <c r="BU13" s="3" t="e">
        <f>BT13/BS13</f>
        <v>#DIV/0!</v>
      </c>
      <c r="BV13" s="3" t="e">
        <f t="shared" si="85"/>
        <v>#DIV/0!</v>
      </c>
      <c r="BW13" s="2">
        <f t="shared" si="13"/>
        <v>0</v>
      </c>
      <c r="BX13">
        <f t="shared" si="13"/>
        <v>0</v>
      </c>
      <c r="BY13">
        <f t="shared" si="13"/>
        <v>0</v>
      </c>
      <c r="BZ13" s="3" t="e">
        <f t="shared" si="14"/>
        <v>#DIV/0!</v>
      </c>
      <c r="CA13" s="3" t="e">
        <f t="shared" si="86"/>
        <v>#DIV/0!</v>
      </c>
      <c r="CB13" s="3"/>
      <c r="CC13" s="1" t="s">
        <v>42</v>
      </c>
      <c r="CD13" s="2"/>
      <c r="CG13" s="3" t="e">
        <f>CF13/CE13</f>
        <v>#DIV/0!</v>
      </c>
      <c r="CH13" s="3" t="e">
        <f t="shared" si="87"/>
        <v>#DIV/0!</v>
      </c>
      <c r="CI13" s="2">
        <f t="shared" si="16"/>
        <v>0</v>
      </c>
      <c r="CJ13">
        <f t="shared" si="17"/>
        <v>0</v>
      </c>
      <c r="CK13">
        <f t="shared" si="18"/>
        <v>0</v>
      </c>
      <c r="CL13" s="3" t="e">
        <f t="shared" si="19"/>
        <v>#DIV/0!</v>
      </c>
      <c r="CM13" s="3" t="e">
        <f t="shared" si="88"/>
        <v>#DIV/0!</v>
      </c>
      <c r="CN13" s="3"/>
      <c r="CO13" s="1" t="s">
        <v>42</v>
      </c>
      <c r="CP13" s="2"/>
      <c r="CS13" s="3" t="e">
        <f>CR13/CQ13</f>
        <v>#DIV/0!</v>
      </c>
      <c r="CT13" s="3" t="e">
        <f t="shared" si="89"/>
        <v>#DIV/0!</v>
      </c>
      <c r="CU13" s="2">
        <f t="shared" si="21"/>
        <v>0</v>
      </c>
      <c r="CV13">
        <f t="shared" si="22"/>
        <v>0</v>
      </c>
      <c r="CW13">
        <f t="shared" si="23"/>
        <v>0</v>
      </c>
      <c r="CX13" s="3" t="e">
        <f t="shared" si="24"/>
        <v>#DIV/0!</v>
      </c>
      <c r="CY13" s="3" t="e">
        <f t="shared" si="90"/>
        <v>#DIV/0!</v>
      </c>
      <c r="CZ13" s="3"/>
      <c r="DA13" s="1" t="s">
        <v>42</v>
      </c>
      <c r="DB13" s="2"/>
      <c r="DE13" s="3" t="e">
        <f>DD13/DC13</f>
        <v>#DIV/0!</v>
      </c>
      <c r="DF13" s="3" t="e">
        <f t="shared" si="91"/>
        <v>#DIV/0!</v>
      </c>
      <c r="DG13" s="2">
        <f t="shared" si="26"/>
        <v>0</v>
      </c>
      <c r="DH13">
        <f t="shared" si="27"/>
        <v>0</v>
      </c>
      <c r="DI13">
        <f t="shared" si="28"/>
        <v>0</v>
      </c>
      <c r="DJ13" s="3" t="e">
        <f t="shared" si="29"/>
        <v>#DIV/0!</v>
      </c>
      <c r="DK13" s="3" t="e">
        <f t="shared" si="92"/>
        <v>#DIV/0!</v>
      </c>
      <c r="DL13" s="3"/>
      <c r="DM13" s="1" t="s">
        <v>42</v>
      </c>
      <c r="DN13" s="2"/>
      <c r="DQ13" s="3" t="e">
        <f>DP13/DO13</f>
        <v>#DIV/0!</v>
      </c>
      <c r="DR13" s="3" t="e">
        <f t="shared" si="93"/>
        <v>#DIV/0!</v>
      </c>
      <c r="DS13" s="2">
        <f t="shared" si="31"/>
        <v>0</v>
      </c>
      <c r="DT13">
        <f t="shared" si="32"/>
        <v>0</v>
      </c>
      <c r="DU13">
        <f t="shared" si="33"/>
        <v>0</v>
      </c>
      <c r="DV13" s="3" t="e">
        <f t="shared" si="34"/>
        <v>#DIV/0!</v>
      </c>
      <c r="DW13" s="3" t="e">
        <f t="shared" si="94"/>
        <v>#DIV/0!</v>
      </c>
      <c r="EJ13" s="3"/>
      <c r="EK13" s="1" t="s">
        <v>42</v>
      </c>
      <c r="EL13" s="2"/>
      <c r="EO13" s="3" t="e">
        <f>EN13/EM13</f>
        <v>#DIV/0!</v>
      </c>
      <c r="EP13" s="3" t="e">
        <f t="shared" si="95"/>
        <v>#DIV/0!</v>
      </c>
      <c r="EQ13" s="2">
        <f t="shared" si="36"/>
        <v>0</v>
      </c>
      <c r="ER13">
        <f t="shared" si="37"/>
        <v>0</v>
      </c>
      <c r="ES13">
        <f t="shared" si="38"/>
        <v>0</v>
      </c>
      <c r="ET13" s="3" t="e">
        <f t="shared" si="39"/>
        <v>#DIV/0!</v>
      </c>
      <c r="EU13" s="3" t="e">
        <f t="shared" si="96"/>
        <v>#DIV/0!</v>
      </c>
      <c r="EV13" s="3"/>
      <c r="EW13" s="1" t="s">
        <v>42</v>
      </c>
      <c r="EX13" s="2"/>
      <c r="FA13" s="3" t="e">
        <f>EZ13/EY13</f>
        <v>#DIV/0!</v>
      </c>
      <c r="FB13" s="2">
        <f t="shared" si="41"/>
        <v>0</v>
      </c>
      <c r="FC13">
        <f t="shared" si="42"/>
        <v>0</v>
      </c>
      <c r="FD13">
        <f t="shared" si="43"/>
        <v>0</v>
      </c>
      <c r="FE13" s="3" t="e">
        <f t="shared" si="44"/>
        <v>#DIV/0!</v>
      </c>
      <c r="FG13" s="1" t="s">
        <v>42</v>
      </c>
      <c r="FH13" s="2"/>
      <c r="FK13" s="3" t="e">
        <f>FJ13/FI13</f>
        <v>#DIV/0!</v>
      </c>
      <c r="FL13" s="2">
        <f t="shared" si="46"/>
        <v>0</v>
      </c>
      <c r="FM13">
        <f t="shared" si="46"/>
        <v>0</v>
      </c>
      <c r="FN13">
        <f t="shared" si="46"/>
        <v>0</v>
      </c>
      <c r="FO13" s="3" t="e">
        <f t="shared" si="47"/>
        <v>#DIV/0!</v>
      </c>
      <c r="FQ13" s="1" t="s">
        <v>42</v>
      </c>
      <c r="FR13" s="2"/>
      <c r="FU13" s="3" t="e">
        <f>FT13/FS13</f>
        <v>#DIV/0!</v>
      </c>
      <c r="FV13" s="2">
        <f t="shared" si="49"/>
        <v>0</v>
      </c>
      <c r="FW13">
        <f t="shared" si="49"/>
        <v>0</v>
      </c>
      <c r="FX13">
        <f t="shared" si="49"/>
        <v>0</v>
      </c>
      <c r="FY13" s="3" t="e">
        <f t="shared" si="50"/>
        <v>#DIV/0!</v>
      </c>
      <c r="GA13" s="1" t="s">
        <v>42</v>
      </c>
      <c r="GB13" s="2"/>
      <c r="GE13" s="3" t="e">
        <f>GD13/GC13</f>
        <v>#DIV/0!</v>
      </c>
      <c r="GF13" s="2">
        <f t="shared" si="52"/>
        <v>0</v>
      </c>
      <c r="GG13">
        <f t="shared" si="52"/>
        <v>0</v>
      </c>
      <c r="GH13">
        <f t="shared" si="52"/>
        <v>0</v>
      </c>
      <c r="GI13" s="3" t="e">
        <f t="shared" si="53"/>
        <v>#DIV/0!</v>
      </c>
      <c r="GK13" s="1" t="s">
        <v>42</v>
      </c>
      <c r="GL13" s="2"/>
      <c r="GO13" s="3" t="e">
        <f>GN13/GM13</f>
        <v>#DIV/0!</v>
      </c>
      <c r="GP13" s="2">
        <f t="shared" si="55"/>
        <v>0</v>
      </c>
      <c r="GQ13">
        <f t="shared" si="55"/>
        <v>0</v>
      </c>
      <c r="GR13">
        <f t="shared" si="55"/>
        <v>0</v>
      </c>
      <c r="GS13" s="3" t="e">
        <f t="shared" si="56"/>
        <v>#DIV/0!</v>
      </c>
      <c r="GU13" s="1" t="s">
        <v>42</v>
      </c>
      <c r="GV13" s="2"/>
      <c r="GY13" s="3" t="e">
        <f>GX13/GW13</f>
        <v>#DIV/0!</v>
      </c>
      <c r="GZ13" s="2">
        <f t="shared" si="58"/>
        <v>0</v>
      </c>
      <c r="HA13">
        <f t="shared" si="59"/>
        <v>0</v>
      </c>
      <c r="HB13">
        <f t="shared" si="60"/>
        <v>0</v>
      </c>
      <c r="HC13" s="3" t="e">
        <f t="shared" si="61"/>
        <v>#DIV/0!</v>
      </c>
      <c r="HE13" s="1" t="s">
        <v>42</v>
      </c>
      <c r="HF13" s="2"/>
      <c r="HI13" s="3" t="e">
        <f>HH13/HG13</f>
        <v>#DIV/0!</v>
      </c>
      <c r="HJ13" s="2">
        <f t="shared" si="63"/>
        <v>0</v>
      </c>
      <c r="HK13">
        <f t="shared" si="64"/>
        <v>0</v>
      </c>
      <c r="HL13">
        <f t="shared" si="65"/>
        <v>0</v>
      </c>
      <c r="HM13" s="3" t="e">
        <f t="shared" si="66"/>
        <v>#DIV/0!</v>
      </c>
      <c r="HO13" s="1" t="s">
        <v>42</v>
      </c>
      <c r="HP13" s="2"/>
      <c r="HS13" s="3" t="e">
        <f>HR13/HQ13</f>
        <v>#DIV/0!</v>
      </c>
      <c r="HT13" s="2">
        <f t="shared" si="68"/>
        <v>0</v>
      </c>
      <c r="HU13">
        <f t="shared" si="69"/>
        <v>0</v>
      </c>
      <c r="HV13">
        <f t="shared" si="70"/>
        <v>0</v>
      </c>
      <c r="HW13" s="3" t="e">
        <f t="shared" si="71"/>
        <v>#DIV/0!</v>
      </c>
      <c r="HY13" s="1" t="s">
        <v>42</v>
      </c>
      <c r="HZ13" s="2"/>
      <c r="IC13" s="3" t="e">
        <f>IB13/IA13</f>
        <v>#DIV/0!</v>
      </c>
      <c r="ID13" s="2">
        <f t="shared" si="73"/>
        <v>0</v>
      </c>
      <c r="IE13">
        <f t="shared" si="74"/>
        <v>0</v>
      </c>
      <c r="IF13">
        <f t="shared" si="75"/>
        <v>0</v>
      </c>
      <c r="IG13" s="3" t="e">
        <f t="shared" si="76"/>
        <v>#DIV/0!</v>
      </c>
    </row>
    <row r="14" spans="1:241" x14ac:dyDescent="0.3">
      <c r="A14" s="1" t="s">
        <v>43</v>
      </c>
      <c r="B14" s="2">
        <v>236.32</v>
      </c>
      <c r="C14">
        <v>7439</v>
      </c>
      <c r="D14">
        <v>2457</v>
      </c>
      <c r="E14" s="3">
        <f t="shared" ref="E14:E19" si="97">D14/C14</f>
        <v>0.33028632880763542</v>
      </c>
      <c r="F14" s="3">
        <f t="shared" si="77"/>
        <v>3.1767710713805616E-2</v>
      </c>
      <c r="G14" s="2">
        <f t="shared" si="1"/>
        <v>36.509999999999991</v>
      </c>
      <c r="H14">
        <f t="shared" si="1"/>
        <v>513</v>
      </c>
      <c r="I14">
        <f t="shared" si="1"/>
        <v>175</v>
      </c>
      <c r="J14" s="3">
        <f t="shared" si="2"/>
        <v>0.34113060428849901</v>
      </c>
      <c r="K14" s="3">
        <f t="shared" si="78"/>
        <v>7.1169590643274841E-2</v>
      </c>
      <c r="R14" s="2"/>
      <c r="X14" s="2"/>
      <c r="AA14" s="3"/>
      <c r="AB14" s="2"/>
      <c r="AE14" s="3"/>
      <c r="AG14" s="1" t="s">
        <v>43</v>
      </c>
      <c r="AH14" s="2">
        <v>234.99</v>
      </c>
      <c r="AI14">
        <v>2361</v>
      </c>
      <c r="AJ14">
        <v>802</v>
      </c>
      <c r="AK14" s="3">
        <f t="shared" ref="AK14:AK19" si="98">AJ14/AI14</f>
        <v>0.33968657348581111</v>
      </c>
      <c r="AL14" s="3">
        <f t="shared" si="79"/>
        <v>9.9529860228716655E-2</v>
      </c>
      <c r="AM14" s="2">
        <f t="shared" si="4"/>
        <v>42.870000000000005</v>
      </c>
      <c r="AN14">
        <f t="shared" si="4"/>
        <v>349</v>
      </c>
      <c r="AO14">
        <f t="shared" si="4"/>
        <v>128</v>
      </c>
      <c r="AP14" s="3">
        <f t="shared" si="5"/>
        <v>0.36676217765042979</v>
      </c>
      <c r="AQ14" s="3">
        <f t="shared" si="80"/>
        <v>0.12283667621776506</v>
      </c>
      <c r="AS14" s="1" t="s">
        <v>43</v>
      </c>
      <c r="AT14" s="2"/>
      <c r="AW14" s="3" t="e">
        <f t="shared" ref="AW14:AW19" si="99">AV14/AU14</f>
        <v>#DIV/0!</v>
      </c>
      <c r="AX14" s="3" t="e">
        <f t="shared" si="81"/>
        <v>#DIV/0!</v>
      </c>
      <c r="AY14" s="2">
        <f t="shared" si="7"/>
        <v>0</v>
      </c>
      <c r="AZ14">
        <f t="shared" si="7"/>
        <v>0</v>
      </c>
      <c r="BA14">
        <f t="shared" si="7"/>
        <v>0</v>
      </c>
      <c r="BB14" s="3" t="e">
        <f t="shared" si="8"/>
        <v>#DIV/0!</v>
      </c>
      <c r="BC14" s="3" t="e">
        <f t="shared" si="82"/>
        <v>#DIV/0!</v>
      </c>
      <c r="BE14" s="1" t="s">
        <v>43</v>
      </c>
      <c r="BF14" s="2"/>
      <c r="BI14" s="3" t="e">
        <f t="shared" ref="BI14:BI19" si="100">BH14/BG14</f>
        <v>#DIV/0!</v>
      </c>
      <c r="BJ14" s="3" t="e">
        <f t="shared" si="83"/>
        <v>#DIV/0!</v>
      </c>
      <c r="BK14" s="2">
        <f t="shared" si="10"/>
        <v>0</v>
      </c>
      <c r="BL14">
        <f t="shared" si="10"/>
        <v>0</v>
      </c>
      <c r="BM14">
        <f t="shared" si="10"/>
        <v>0</v>
      </c>
      <c r="BN14" s="3" t="e">
        <f t="shared" si="11"/>
        <v>#DIV/0!</v>
      </c>
      <c r="BO14" s="3" t="e">
        <f t="shared" si="84"/>
        <v>#DIV/0!</v>
      </c>
      <c r="BP14" s="3"/>
      <c r="BQ14" s="1" t="s">
        <v>43</v>
      </c>
      <c r="BR14" s="2"/>
      <c r="BU14" s="3" t="e">
        <f t="shared" ref="BU14:BU19" si="101">BT14/BS14</f>
        <v>#DIV/0!</v>
      </c>
      <c r="BV14" s="3" t="e">
        <f t="shared" si="85"/>
        <v>#DIV/0!</v>
      </c>
      <c r="BW14" s="2">
        <f t="shared" si="13"/>
        <v>0</v>
      </c>
      <c r="BX14">
        <f t="shared" si="13"/>
        <v>0</v>
      </c>
      <c r="BY14">
        <f t="shared" si="13"/>
        <v>0</v>
      </c>
      <c r="BZ14" s="3" t="e">
        <f t="shared" si="14"/>
        <v>#DIV/0!</v>
      </c>
      <c r="CA14" s="3" t="e">
        <f t="shared" si="86"/>
        <v>#DIV/0!</v>
      </c>
      <c r="CB14" s="3"/>
      <c r="CC14" s="1" t="s">
        <v>43</v>
      </c>
      <c r="CD14" s="2"/>
      <c r="CG14" s="3" t="e">
        <f t="shared" ref="CG14:CG19" si="102">CF14/CE14</f>
        <v>#DIV/0!</v>
      </c>
      <c r="CH14" s="3" t="e">
        <f t="shared" si="87"/>
        <v>#DIV/0!</v>
      </c>
      <c r="CI14" s="2">
        <f t="shared" si="16"/>
        <v>0</v>
      </c>
      <c r="CJ14">
        <f t="shared" si="17"/>
        <v>0</v>
      </c>
      <c r="CK14">
        <f t="shared" si="18"/>
        <v>0</v>
      </c>
      <c r="CL14" s="3" t="e">
        <f t="shared" si="19"/>
        <v>#DIV/0!</v>
      </c>
      <c r="CM14" s="3" t="e">
        <f t="shared" si="88"/>
        <v>#DIV/0!</v>
      </c>
      <c r="CN14" s="3"/>
      <c r="CO14" s="1" t="s">
        <v>43</v>
      </c>
      <c r="CP14" s="2"/>
      <c r="CS14" s="3" t="e">
        <f t="shared" ref="CS14:CS19" si="103">CR14/CQ14</f>
        <v>#DIV/0!</v>
      </c>
      <c r="CT14" s="3" t="e">
        <f t="shared" si="89"/>
        <v>#DIV/0!</v>
      </c>
      <c r="CU14" s="2">
        <f t="shared" si="21"/>
        <v>0</v>
      </c>
      <c r="CV14">
        <f t="shared" si="22"/>
        <v>0</v>
      </c>
      <c r="CW14">
        <f t="shared" si="23"/>
        <v>0</v>
      </c>
      <c r="CX14" s="3" t="e">
        <f t="shared" si="24"/>
        <v>#DIV/0!</v>
      </c>
      <c r="CY14" s="3" t="e">
        <f t="shared" si="90"/>
        <v>#DIV/0!</v>
      </c>
      <c r="CZ14" s="3"/>
      <c r="DA14" s="1" t="s">
        <v>43</v>
      </c>
      <c r="DB14" s="2"/>
      <c r="DE14" s="3" t="e">
        <f t="shared" ref="DE14:DE19" si="104">DD14/DC14</f>
        <v>#DIV/0!</v>
      </c>
      <c r="DF14" s="3" t="e">
        <f t="shared" si="91"/>
        <v>#DIV/0!</v>
      </c>
      <c r="DG14" s="2">
        <f t="shared" si="26"/>
        <v>0</v>
      </c>
      <c r="DH14">
        <f t="shared" si="27"/>
        <v>0</v>
      </c>
      <c r="DI14">
        <f t="shared" si="28"/>
        <v>0</v>
      </c>
      <c r="DJ14" s="3" t="e">
        <f t="shared" si="29"/>
        <v>#DIV/0!</v>
      </c>
      <c r="DK14" s="3" t="e">
        <f t="shared" si="92"/>
        <v>#DIV/0!</v>
      </c>
      <c r="DL14" s="3"/>
      <c r="DM14" s="1" t="s">
        <v>43</v>
      </c>
      <c r="DN14" s="2"/>
      <c r="DQ14" s="3" t="e">
        <f t="shared" ref="DQ14:DQ19" si="105">DP14/DO14</f>
        <v>#DIV/0!</v>
      </c>
      <c r="DR14" s="3" t="e">
        <f t="shared" si="93"/>
        <v>#DIV/0!</v>
      </c>
      <c r="DS14" s="2">
        <f t="shared" si="31"/>
        <v>0</v>
      </c>
      <c r="DT14">
        <f t="shared" si="32"/>
        <v>0</v>
      </c>
      <c r="DU14">
        <f t="shared" si="33"/>
        <v>0</v>
      </c>
      <c r="DV14" s="3" t="e">
        <f t="shared" si="34"/>
        <v>#DIV/0!</v>
      </c>
      <c r="DW14" s="3" t="e">
        <f t="shared" si="94"/>
        <v>#DIV/0!</v>
      </c>
      <c r="EJ14" s="3"/>
      <c r="EK14" s="1" t="s">
        <v>43</v>
      </c>
      <c r="EL14" s="2"/>
      <c r="EO14" s="3" t="e">
        <f t="shared" ref="EO14:EO19" si="106">EN14/EM14</f>
        <v>#DIV/0!</v>
      </c>
      <c r="EP14" s="3" t="e">
        <f t="shared" si="95"/>
        <v>#DIV/0!</v>
      </c>
      <c r="EQ14" s="2">
        <f t="shared" si="36"/>
        <v>0</v>
      </c>
      <c r="ER14">
        <f t="shared" si="37"/>
        <v>0</v>
      </c>
      <c r="ES14">
        <f t="shared" si="38"/>
        <v>0</v>
      </c>
      <c r="ET14" s="3" t="e">
        <f t="shared" si="39"/>
        <v>#DIV/0!</v>
      </c>
      <c r="EU14" s="3" t="e">
        <f t="shared" si="96"/>
        <v>#DIV/0!</v>
      </c>
      <c r="EV14" s="3"/>
      <c r="EW14" s="1" t="s">
        <v>43</v>
      </c>
      <c r="EX14" s="2"/>
      <c r="FA14" s="3" t="e">
        <f t="shared" ref="FA14:FA19" si="107">EZ14/EY14</f>
        <v>#DIV/0!</v>
      </c>
      <c r="FB14" s="2">
        <f t="shared" si="41"/>
        <v>0</v>
      </c>
      <c r="FC14">
        <f t="shared" si="42"/>
        <v>0</v>
      </c>
      <c r="FD14">
        <f t="shared" si="43"/>
        <v>0</v>
      </c>
      <c r="FE14" s="3" t="e">
        <f t="shared" si="44"/>
        <v>#DIV/0!</v>
      </c>
      <c r="FG14" s="1" t="s">
        <v>43</v>
      </c>
      <c r="FH14" s="2"/>
      <c r="FK14" s="3" t="e">
        <f t="shared" ref="FK14:FK19" si="108">FJ14/FI14</f>
        <v>#DIV/0!</v>
      </c>
      <c r="FL14" s="2">
        <f t="shared" si="46"/>
        <v>0</v>
      </c>
      <c r="FM14">
        <f t="shared" si="46"/>
        <v>0</v>
      </c>
      <c r="FN14">
        <f t="shared" si="46"/>
        <v>0</v>
      </c>
      <c r="FO14" s="3" t="e">
        <f t="shared" si="47"/>
        <v>#DIV/0!</v>
      </c>
      <c r="FQ14" s="1" t="s">
        <v>43</v>
      </c>
      <c r="FR14" s="2"/>
      <c r="FU14" s="3" t="e">
        <f t="shared" ref="FU14:FU19" si="109">FT14/FS14</f>
        <v>#DIV/0!</v>
      </c>
      <c r="FV14" s="2">
        <f t="shared" si="49"/>
        <v>0</v>
      </c>
      <c r="FW14">
        <f t="shared" si="49"/>
        <v>0</v>
      </c>
      <c r="FX14">
        <f t="shared" si="49"/>
        <v>0</v>
      </c>
      <c r="FY14" s="3" t="e">
        <f t="shared" si="50"/>
        <v>#DIV/0!</v>
      </c>
      <c r="GA14" s="1" t="s">
        <v>43</v>
      </c>
      <c r="GB14" s="2"/>
      <c r="GE14" s="3" t="e">
        <f t="shared" ref="GE14:GE19" si="110">GD14/GC14</f>
        <v>#DIV/0!</v>
      </c>
      <c r="GF14" s="2">
        <f t="shared" si="52"/>
        <v>0</v>
      </c>
      <c r="GG14">
        <f t="shared" si="52"/>
        <v>0</v>
      </c>
      <c r="GH14">
        <f t="shared" si="52"/>
        <v>0</v>
      </c>
      <c r="GI14" s="3" t="e">
        <f t="shared" si="53"/>
        <v>#DIV/0!</v>
      </c>
      <c r="GK14" s="1" t="s">
        <v>43</v>
      </c>
      <c r="GL14" s="2"/>
      <c r="GO14" s="3" t="e">
        <f t="shared" ref="GO14:GO19" si="111">GN14/GM14</f>
        <v>#DIV/0!</v>
      </c>
      <c r="GP14" s="2">
        <f t="shared" si="55"/>
        <v>0</v>
      </c>
      <c r="GQ14">
        <f t="shared" si="55"/>
        <v>0</v>
      </c>
      <c r="GR14">
        <f t="shared" si="55"/>
        <v>0</v>
      </c>
      <c r="GS14" s="3" t="e">
        <f t="shared" si="56"/>
        <v>#DIV/0!</v>
      </c>
      <c r="GU14" s="1" t="s">
        <v>43</v>
      </c>
      <c r="GV14" s="2"/>
      <c r="GY14" s="3" t="e">
        <f t="shared" ref="GY14:GY19" si="112">GX14/GW14</f>
        <v>#DIV/0!</v>
      </c>
      <c r="GZ14" s="2">
        <f t="shared" si="58"/>
        <v>0</v>
      </c>
      <c r="HA14">
        <f t="shared" si="59"/>
        <v>0</v>
      </c>
      <c r="HB14">
        <f t="shared" si="60"/>
        <v>0</v>
      </c>
      <c r="HC14" s="3" t="e">
        <f t="shared" si="61"/>
        <v>#DIV/0!</v>
      </c>
      <c r="HE14" s="1" t="s">
        <v>43</v>
      </c>
      <c r="HF14" s="2"/>
      <c r="HI14" s="3" t="e">
        <f t="shared" ref="HI14:HI19" si="113">HH14/HG14</f>
        <v>#DIV/0!</v>
      </c>
      <c r="HJ14" s="2">
        <f t="shared" si="63"/>
        <v>0</v>
      </c>
      <c r="HK14">
        <f t="shared" si="64"/>
        <v>0</v>
      </c>
      <c r="HL14">
        <f t="shared" si="65"/>
        <v>0</v>
      </c>
      <c r="HM14" s="3" t="e">
        <f t="shared" si="66"/>
        <v>#DIV/0!</v>
      </c>
      <c r="HO14" s="1" t="s">
        <v>43</v>
      </c>
      <c r="HP14" s="2"/>
      <c r="HS14" s="3" t="e">
        <f t="shared" ref="HS14:HS19" si="114">HR14/HQ14</f>
        <v>#DIV/0!</v>
      </c>
      <c r="HT14" s="2">
        <f t="shared" si="68"/>
        <v>0</v>
      </c>
      <c r="HU14">
        <f t="shared" si="69"/>
        <v>0</v>
      </c>
      <c r="HV14">
        <f t="shared" si="70"/>
        <v>0</v>
      </c>
      <c r="HW14" s="3" t="e">
        <f t="shared" si="71"/>
        <v>#DIV/0!</v>
      </c>
      <c r="HY14" s="1" t="s">
        <v>43</v>
      </c>
      <c r="HZ14" s="2"/>
      <c r="IC14" s="3" t="e">
        <f t="shared" ref="IC14:IC19" si="115">IB14/IA14</f>
        <v>#DIV/0!</v>
      </c>
      <c r="ID14" s="2">
        <f t="shared" si="73"/>
        <v>0</v>
      </c>
      <c r="IE14">
        <f t="shared" si="74"/>
        <v>0</v>
      </c>
      <c r="IF14">
        <f t="shared" si="75"/>
        <v>0</v>
      </c>
      <c r="IG14" s="3" t="e">
        <f t="shared" si="76"/>
        <v>#DIV/0!</v>
      </c>
    </row>
    <row r="15" spans="1:241" x14ac:dyDescent="0.3">
      <c r="A15" s="1" t="s">
        <v>44</v>
      </c>
      <c r="B15" s="2">
        <v>221.73</v>
      </c>
      <c r="C15">
        <v>8082</v>
      </c>
      <c r="D15">
        <v>2657</v>
      </c>
      <c r="E15" s="3">
        <f t="shared" si="97"/>
        <v>0.32875525859935661</v>
      </c>
      <c r="F15" s="3">
        <f t="shared" si="77"/>
        <v>2.7435040831477357E-2</v>
      </c>
      <c r="G15" s="2">
        <f t="shared" si="1"/>
        <v>-14.590000000000003</v>
      </c>
      <c r="H15">
        <f t="shared" si="1"/>
        <v>643</v>
      </c>
      <c r="I15">
        <f t="shared" si="1"/>
        <v>200</v>
      </c>
      <c r="J15" s="3">
        <f t="shared" si="2"/>
        <v>0.31104199066874028</v>
      </c>
      <c r="K15" s="3">
        <f t="shared" si="78"/>
        <v>-2.269051321928461E-2</v>
      </c>
      <c r="R15" s="2"/>
      <c r="X15" s="2"/>
      <c r="AA15" s="3"/>
      <c r="AB15" s="2"/>
      <c r="AE15" s="3"/>
      <c r="AG15" s="1" t="s">
        <v>44</v>
      </c>
      <c r="AH15" s="2">
        <v>236.46</v>
      </c>
      <c r="AI15">
        <v>2576</v>
      </c>
      <c r="AJ15">
        <v>869</v>
      </c>
      <c r="AK15" s="3">
        <f t="shared" si="98"/>
        <v>0.3373447204968944</v>
      </c>
      <c r="AL15" s="3">
        <f t="shared" si="79"/>
        <v>9.1793478260869574E-2</v>
      </c>
      <c r="AM15" s="2">
        <f t="shared" si="4"/>
        <v>1.4699999999999989</v>
      </c>
      <c r="AN15">
        <f t="shared" si="4"/>
        <v>215</v>
      </c>
      <c r="AO15">
        <f t="shared" si="4"/>
        <v>67</v>
      </c>
      <c r="AP15" s="3">
        <f t="shared" si="5"/>
        <v>0.3116279069767442</v>
      </c>
      <c r="AQ15" s="3">
        <f t="shared" si="80"/>
        <v>6.8372093023255764E-3</v>
      </c>
      <c r="AS15" s="1" t="s">
        <v>44</v>
      </c>
      <c r="AT15" s="2"/>
      <c r="AW15" s="3" t="e">
        <f t="shared" si="99"/>
        <v>#DIV/0!</v>
      </c>
      <c r="AX15" s="3" t="e">
        <f t="shared" si="81"/>
        <v>#DIV/0!</v>
      </c>
      <c r="AY15" s="2">
        <f t="shared" si="7"/>
        <v>0</v>
      </c>
      <c r="AZ15">
        <f t="shared" si="7"/>
        <v>0</v>
      </c>
      <c r="BA15">
        <f t="shared" si="7"/>
        <v>0</v>
      </c>
      <c r="BB15" s="3" t="e">
        <f t="shared" si="8"/>
        <v>#DIV/0!</v>
      </c>
      <c r="BC15" s="3" t="e">
        <f t="shared" si="82"/>
        <v>#DIV/0!</v>
      </c>
      <c r="BE15" s="1" t="s">
        <v>44</v>
      </c>
      <c r="BF15" s="2"/>
      <c r="BI15" s="3" t="e">
        <f t="shared" si="100"/>
        <v>#DIV/0!</v>
      </c>
      <c r="BJ15" s="3" t="e">
        <f t="shared" si="83"/>
        <v>#DIV/0!</v>
      </c>
      <c r="BK15" s="2">
        <f t="shared" si="10"/>
        <v>0</v>
      </c>
      <c r="BL15">
        <f t="shared" si="10"/>
        <v>0</v>
      </c>
      <c r="BM15">
        <f t="shared" si="10"/>
        <v>0</v>
      </c>
      <c r="BN15" s="3" t="e">
        <f t="shared" si="11"/>
        <v>#DIV/0!</v>
      </c>
      <c r="BO15" s="3" t="e">
        <f t="shared" si="84"/>
        <v>#DIV/0!</v>
      </c>
      <c r="BP15" s="3"/>
      <c r="BQ15" s="1" t="s">
        <v>44</v>
      </c>
      <c r="BR15" s="2"/>
      <c r="BU15" s="3" t="e">
        <f t="shared" si="101"/>
        <v>#DIV/0!</v>
      </c>
      <c r="BV15" s="3" t="e">
        <f t="shared" si="85"/>
        <v>#DIV/0!</v>
      </c>
      <c r="BW15" s="2">
        <f t="shared" si="13"/>
        <v>0</v>
      </c>
      <c r="BX15">
        <f t="shared" si="13"/>
        <v>0</v>
      </c>
      <c r="BY15">
        <f t="shared" si="13"/>
        <v>0</v>
      </c>
      <c r="BZ15" s="3" t="e">
        <f t="shared" si="14"/>
        <v>#DIV/0!</v>
      </c>
      <c r="CA15" s="3" t="e">
        <f t="shared" si="86"/>
        <v>#DIV/0!</v>
      </c>
      <c r="CB15" s="3"/>
      <c r="CC15" s="1" t="s">
        <v>44</v>
      </c>
      <c r="CD15" s="2"/>
      <c r="CG15" s="3" t="e">
        <f t="shared" si="102"/>
        <v>#DIV/0!</v>
      </c>
      <c r="CH15" s="3" t="e">
        <f t="shared" si="87"/>
        <v>#DIV/0!</v>
      </c>
      <c r="CI15" s="2">
        <f t="shared" si="16"/>
        <v>0</v>
      </c>
      <c r="CJ15">
        <f t="shared" si="17"/>
        <v>0</v>
      </c>
      <c r="CK15">
        <f t="shared" si="18"/>
        <v>0</v>
      </c>
      <c r="CL15" s="3" t="e">
        <f t="shared" si="19"/>
        <v>#DIV/0!</v>
      </c>
      <c r="CM15" s="3" t="e">
        <f t="shared" si="88"/>
        <v>#DIV/0!</v>
      </c>
      <c r="CN15" s="3"/>
      <c r="CO15" s="1" t="s">
        <v>44</v>
      </c>
      <c r="CP15" s="2"/>
      <c r="CS15" s="3" t="e">
        <f t="shared" si="103"/>
        <v>#DIV/0!</v>
      </c>
      <c r="CT15" s="3" t="e">
        <f t="shared" si="89"/>
        <v>#DIV/0!</v>
      </c>
      <c r="CU15" s="2">
        <f t="shared" si="21"/>
        <v>0</v>
      </c>
      <c r="CV15">
        <f t="shared" si="22"/>
        <v>0</v>
      </c>
      <c r="CW15">
        <f t="shared" si="23"/>
        <v>0</v>
      </c>
      <c r="CX15" s="3" t="e">
        <f t="shared" si="24"/>
        <v>#DIV/0!</v>
      </c>
      <c r="CY15" s="3" t="e">
        <f t="shared" si="90"/>
        <v>#DIV/0!</v>
      </c>
      <c r="CZ15" s="3"/>
      <c r="DA15" s="1" t="s">
        <v>44</v>
      </c>
      <c r="DB15" s="2"/>
      <c r="DE15" s="3" t="e">
        <f t="shared" si="104"/>
        <v>#DIV/0!</v>
      </c>
      <c r="DF15" s="3" t="e">
        <f t="shared" si="91"/>
        <v>#DIV/0!</v>
      </c>
      <c r="DG15" s="2">
        <f t="shared" si="26"/>
        <v>0</v>
      </c>
      <c r="DH15">
        <f t="shared" si="27"/>
        <v>0</v>
      </c>
      <c r="DI15">
        <f t="shared" si="28"/>
        <v>0</v>
      </c>
      <c r="DJ15" s="3" t="e">
        <f t="shared" si="29"/>
        <v>#DIV/0!</v>
      </c>
      <c r="DK15" s="3" t="e">
        <f t="shared" si="92"/>
        <v>#DIV/0!</v>
      </c>
      <c r="DL15" s="3"/>
      <c r="DM15" s="1" t="s">
        <v>44</v>
      </c>
      <c r="DN15" s="2"/>
      <c r="DQ15" s="3" t="e">
        <f t="shared" si="105"/>
        <v>#DIV/0!</v>
      </c>
      <c r="DR15" s="3" t="e">
        <f t="shared" si="93"/>
        <v>#DIV/0!</v>
      </c>
      <c r="DS15" s="2">
        <f t="shared" si="31"/>
        <v>0</v>
      </c>
      <c r="DT15">
        <f t="shared" si="32"/>
        <v>0</v>
      </c>
      <c r="DU15">
        <f t="shared" si="33"/>
        <v>0</v>
      </c>
      <c r="DV15" s="3" t="e">
        <f t="shared" si="34"/>
        <v>#DIV/0!</v>
      </c>
      <c r="DW15" s="3" t="e">
        <f t="shared" si="94"/>
        <v>#DIV/0!</v>
      </c>
      <c r="EJ15" s="3"/>
      <c r="EK15" s="1" t="s">
        <v>44</v>
      </c>
      <c r="EL15" s="2"/>
      <c r="EO15" s="3" t="e">
        <f t="shared" si="106"/>
        <v>#DIV/0!</v>
      </c>
      <c r="EP15" s="3" t="e">
        <f t="shared" si="95"/>
        <v>#DIV/0!</v>
      </c>
      <c r="EQ15" s="2">
        <f t="shared" si="36"/>
        <v>0</v>
      </c>
      <c r="ER15">
        <f t="shared" si="37"/>
        <v>0</v>
      </c>
      <c r="ES15">
        <f t="shared" si="38"/>
        <v>0</v>
      </c>
      <c r="ET15" s="3" t="e">
        <f t="shared" si="39"/>
        <v>#DIV/0!</v>
      </c>
      <c r="EU15" s="3" t="e">
        <f t="shared" si="96"/>
        <v>#DIV/0!</v>
      </c>
      <c r="EV15" s="3"/>
      <c r="EW15" s="1" t="s">
        <v>44</v>
      </c>
      <c r="EX15" s="2"/>
      <c r="FA15" s="3" t="e">
        <f t="shared" si="107"/>
        <v>#DIV/0!</v>
      </c>
      <c r="FB15" s="2">
        <f t="shared" si="41"/>
        <v>0</v>
      </c>
      <c r="FC15">
        <f t="shared" si="42"/>
        <v>0</v>
      </c>
      <c r="FD15">
        <f t="shared" si="43"/>
        <v>0</v>
      </c>
      <c r="FE15" s="3" t="e">
        <f t="shared" si="44"/>
        <v>#DIV/0!</v>
      </c>
      <c r="FG15" s="1" t="s">
        <v>44</v>
      </c>
      <c r="FH15" s="2"/>
      <c r="FK15" s="3" t="e">
        <f t="shared" si="108"/>
        <v>#DIV/0!</v>
      </c>
      <c r="FL15" s="2">
        <f t="shared" si="46"/>
        <v>0</v>
      </c>
      <c r="FM15">
        <f t="shared" si="46"/>
        <v>0</v>
      </c>
      <c r="FN15">
        <f t="shared" si="46"/>
        <v>0</v>
      </c>
      <c r="FO15" s="3" t="e">
        <f t="shared" si="47"/>
        <v>#DIV/0!</v>
      </c>
      <c r="FQ15" s="1" t="s">
        <v>44</v>
      </c>
      <c r="FR15" s="2"/>
      <c r="FU15" s="3" t="e">
        <f t="shared" si="109"/>
        <v>#DIV/0!</v>
      </c>
      <c r="FV15" s="2">
        <f t="shared" si="49"/>
        <v>0</v>
      </c>
      <c r="FW15">
        <f t="shared" si="49"/>
        <v>0</v>
      </c>
      <c r="FX15">
        <f t="shared" si="49"/>
        <v>0</v>
      </c>
      <c r="FY15" s="3" t="e">
        <f t="shared" si="50"/>
        <v>#DIV/0!</v>
      </c>
      <c r="GA15" s="1" t="s">
        <v>44</v>
      </c>
      <c r="GB15" s="2"/>
      <c r="GE15" s="3" t="e">
        <f t="shared" si="110"/>
        <v>#DIV/0!</v>
      </c>
      <c r="GF15" s="2">
        <f t="shared" si="52"/>
        <v>0</v>
      </c>
      <c r="GG15">
        <f t="shared" si="52"/>
        <v>0</v>
      </c>
      <c r="GH15">
        <f t="shared" si="52"/>
        <v>0</v>
      </c>
      <c r="GI15" s="3" t="e">
        <f t="shared" si="53"/>
        <v>#DIV/0!</v>
      </c>
      <c r="GK15" s="1" t="s">
        <v>44</v>
      </c>
      <c r="GL15" s="2"/>
      <c r="GO15" s="3" t="e">
        <f t="shared" si="111"/>
        <v>#DIV/0!</v>
      </c>
      <c r="GP15" s="2">
        <f t="shared" si="55"/>
        <v>0</v>
      </c>
      <c r="GQ15">
        <f t="shared" si="55"/>
        <v>0</v>
      </c>
      <c r="GR15">
        <f t="shared" si="55"/>
        <v>0</v>
      </c>
      <c r="GS15" s="3" t="e">
        <f t="shared" si="56"/>
        <v>#DIV/0!</v>
      </c>
      <c r="GU15" s="1" t="s">
        <v>44</v>
      </c>
      <c r="GV15" s="2"/>
      <c r="GY15" s="3" t="e">
        <f t="shared" si="112"/>
        <v>#DIV/0!</v>
      </c>
      <c r="GZ15" s="2">
        <f t="shared" si="58"/>
        <v>0</v>
      </c>
      <c r="HA15">
        <f t="shared" si="59"/>
        <v>0</v>
      </c>
      <c r="HB15">
        <f t="shared" si="60"/>
        <v>0</v>
      </c>
      <c r="HC15" s="3" t="e">
        <f t="shared" si="61"/>
        <v>#DIV/0!</v>
      </c>
      <c r="HE15" s="1" t="s">
        <v>44</v>
      </c>
      <c r="HF15" s="2"/>
      <c r="HI15" s="3" t="e">
        <f t="shared" si="113"/>
        <v>#DIV/0!</v>
      </c>
      <c r="HJ15" s="2">
        <f t="shared" si="63"/>
        <v>0</v>
      </c>
      <c r="HK15">
        <f t="shared" si="64"/>
        <v>0</v>
      </c>
      <c r="HL15">
        <f t="shared" si="65"/>
        <v>0</v>
      </c>
      <c r="HM15" s="3" t="e">
        <f t="shared" si="66"/>
        <v>#DIV/0!</v>
      </c>
      <c r="HO15" s="1" t="s">
        <v>44</v>
      </c>
      <c r="HP15" s="2"/>
      <c r="HS15" s="3" t="e">
        <f t="shared" si="114"/>
        <v>#DIV/0!</v>
      </c>
      <c r="HT15" s="2">
        <f t="shared" si="68"/>
        <v>0</v>
      </c>
      <c r="HU15">
        <f t="shared" si="69"/>
        <v>0</v>
      </c>
      <c r="HV15">
        <f t="shared" si="70"/>
        <v>0</v>
      </c>
      <c r="HW15" s="3" t="e">
        <f t="shared" si="71"/>
        <v>#DIV/0!</v>
      </c>
      <c r="HY15" s="1" t="s">
        <v>44</v>
      </c>
      <c r="HZ15" s="2"/>
      <c r="IC15" s="3" t="e">
        <f t="shared" si="115"/>
        <v>#DIV/0!</v>
      </c>
      <c r="ID15" s="2">
        <f t="shared" si="73"/>
        <v>0</v>
      </c>
      <c r="IE15">
        <f t="shared" si="74"/>
        <v>0</v>
      </c>
      <c r="IF15">
        <f t="shared" si="75"/>
        <v>0</v>
      </c>
      <c r="IG15" s="3" t="e">
        <f t="shared" si="76"/>
        <v>#DIV/0!</v>
      </c>
    </row>
    <row r="16" spans="1:241" x14ac:dyDescent="0.3">
      <c r="A16" s="1" t="s">
        <v>45</v>
      </c>
      <c r="B16" s="2">
        <v>221.48</v>
      </c>
      <c r="C16">
        <v>8303</v>
      </c>
      <c r="D16">
        <v>2727</v>
      </c>
      <c r="E16" s="3">
        <f t="shared" si="97"/>
        <v>0.32843550523907022</v>
      </c>
      <c r="F16" s="3">
        <f t="shared" si="77"/>
        <v>2.6674695893050705E-2</v>
      </c>
      <c r="G16" s="2">
        <f t="shared" si="1"/>
        <v>-0.25</v>
      </c>
      <c r="H16">
        <f t="shared" si="1"/>
        <v>221</v>
      </c>
      <c r="I16">
        <f t="shared" si="1"/>
        <v>70</v>
      </c>
      <c r="J16" s="3">
        <f t="shared" si="2"/>
        <v>0.31674208144796379</v>
      </c>
      <c r="K16" s="3">
        <f t="shared" si="78"/>
        <v>-1.1312217194570137E-3</v>
      </c>
      <c r="R16" s="2"/>
      <c r="X16" s="2"/>
      <c r="AA16" s="3"/>
      <c r="AB16" s="2"/>
      <c r="AE16" s="3"/>
      <c r="AG16" s="1" t="s">
        <v>45</v>
      </c>
      <c r="AH16" s="2">
        <v>221.09</v>
      </c>
      <c r="AI16">
        <v>2669</v>
      </c>
      <c r="AJ16">
        <v>892</v>
      </c>
      <c r="AK16" s="3">
        <f t="shared" si="98"/>
        <v>0.33420756837766952</v>
      </c>
      <c r="AL16" s="3">
        <f t="shared" si="79"/>
        <v>8.2836268265267896E-2</v>
      </c>
      <c r="AM16" s="2">
        <f t="shared" si="4"/>
        <v>-15.370000000000005</v>
      </c>
      <c r="AN16">
        <f t="shared" si="4"/>
        <v>93</v>
      </c>
      <c r="AO16">
        <f t="shared" si="4"/>
        <v>23</v>
      </c>
      <c r="AP16" s="3">
        <f t="shared" si="5"/>
        <v>0.24731182795698925</v>
      </c>
      <c r="AQ16" s="3">
        <f t="shared" si="80"/>
        <v>-0.16526881720430112</v>
      </c>
      <c r="AS16" s="1" t="s">
        <v>45</v>
      </c>
      <c r="AT16" s="2"/>
      <c r="AW16" s="3" t="e">
        <f t="shared" si="99"/>
        <v>#DIV/0!</v>
      </c>
      <c r="AX16" s="3" t="e">
        <f t="shared" si="81"/>
        <v>#DIV/0!</v>
      </c>
      <c r="AY16" s="2">
        <f t="shared" si="7"/>
        <v>0</v>
      </c>
      <c r="AZ16">
        <f t="shared" si="7"/>
        <v>0</v>
      </c>
      <c r="BA16">
        <f t="shared" si="7"/>
        <v>0</v>
      </c>
      <c r="BB16" s="3" t="e">
        <f t="shared" si="8"/>
        <v>#DIV/0!</v>
      </c>
      <c r="BC16" s="3" t="e">
        <f t="shared" si="82"/>
        <v>#DIV/0!</v>
      </c>
      <c r="BE16" s="1" t="s">
        <v>45</v>
      </c>
      <c r="BF16" s="2"/>
      <c r="BI16" s="3" t="e">
        <f t="shared" si="100"/>
        <v>#DIV/0!</v>
      </c>
      <c r="BJ16" s="3" t="e">
        <f t="shared" si="83"/>
        <v>#DIV/0!</v>
      </c>
      <c r="BK16" s="2">
        <f t="shared" si="10"/>
        <v>0</v>
      </c>
      <c r="BL16">
        <f t="shared" si="10"/>
        <v>0</v>
      </c>
      <c r="BM16">
        <f t="shared" si="10"/>
        <v>0</v>
      </c>
      <c r="BN16" s="3" t="e">
        <f t="shared" si="11"/>
        <v>#DIV/0!</v>
      </c>
      <c r="BO16" s="3" t="e">
        <f t="shared" si="84"/>
        <v>#DIV/0!</v>
      </c>
      <c r="BP16" s="3"/>
      <c r="BQ16" s="1" t="s">
        <v>45</v>
      </c>
      <c r="BR16" s="2"/>
      <c r="BU16" s="3" t="e">
        <f t="shared" si="101"/>
        <v>#DIV/0!</v>
      </c>
      <c r="BV16" s="3" t="e">
        <f t="shared" si="85"/>
        <v>#DIV/0!</v>
      </c>
      <c r="BW16" s="2">
        <f t="shared" si="13"/>
        <v>0</v>
      </c>
      <c r="BX16">
        <f t="shared" si="13"/>
        <v>0</v>
      </c>
      <c r="BY16">
        <f t="shared" si="13"/>
        <v>0</v>
      </c>
      <c r="BZ16" s="3" t="e">
        <f t="shared" si="14"/>
        <v>#DIV/0!</v>
      </c>
      <c r="CA16" s="3" t="e">
        <f t="shared" si="86"/>
        <v>#DIV/0!</v>
      </c>
      <c r="CB16" s="3"/>
      <c r="CC16" s="1" t="s">
        <v>45</v>
      </c>
      <c r="CD16" s="2"/>
      <c r="CG16" s="3" t="e">
        <f t="shared" si="102"/>
        <v>#DIV/0!</v>
      </c>
      <c r="CH16" s="3" t="e">
        <f t="shared" si="87"/>
        <v>#DIV/0!</v>
      </c>
      <c r="CI16" s="2">
        <f t="shared" si="16"/>
        <v>0</v>
      </c>
      <c r="CJ16">
        <f t="shared" si="17"/>
        <v>0</v>
      </c>
      <c r="CK16">
        <f t="shared" si="18"/>
        <v>0</v>
      </c>
      <c r="CL16" s="3" t="e">
        <f t="shared" si="19"/>
        <v>#DIV/0!</v>
      </c>
      <c r="CM16" s="3" t="e">
        <f t="shared" si="88"/>
        <v>#DIV/0!</v>
      </c>
      <c r="CN16" s="3"/>
      <c r="CO16" s="1" t="s">
        <v>45</v>
      </c>
      <c r="CP16" s="2"/>
      <c r="CS16" s="3" t="e">
        <f t="shared" si="103"/>
        <v>#DIV/0!</v>
      </c>
      <c r="CT16" s="3" t="e">
        <f t="shared" si="89"/>
        <v>#DIV/0!</v>
      </c>
      <c r="CU16" s="2">
        <f t="shared" si="21"/>
        <v>0</v>
      </c>
      <c r="CV16">
        <f t="shared" si="22"/>
        <v>0</v>
      </c>
      <c r="CW16">
        <f t="shared" si="23"/>
        <v>0</v>
      </c>
      <c r="CX16" s="3" t="e">
        <f t="shared" si="24"/>
        <v>#DIV/0!</v>
      </c>
      <c r="CY16" s="3" t="e">
        <f t="shared" si="90"/>
        <v>#DIV/0!</v>
      </c>
      <c r="CZ16" s="3"/>
      <c r="DA16" s="1" t="s">
        <v>45</v>
      </c>
      <c r="DB16" s="2"/>
      <c r="DE16" s="3" t="e">
        <f t="shared" si="104"/>
        <v>#DIV/0!</v>
      </c>
      <c r="DF16" s="3" t="e">
        <f t="shared" si="91"/>
        <v>#DIV/0!</v>
      </c>
      <c r="DG16" s="2">
        <f t="shared" si="26"/>
        <v>0</v>
      </c>
      <c r="DH16">
        <f t="shared" si="27"/>
        <v>0</v>
      </c>
      <c r="DI16">
        <f t="shared" si="28"/>
        <v>0</v>
      </c>
      <c r="DJ16" s="3" t="e">
        <f t="shared" si="29"/>
        <v>#DIV/0!</v>
      </c>
      <c r="DK16" s="3" t="e">
        <f t="shared" si="92"/>
        <v>#DIV/0!</v>
      </c>
      <c r="DL16" s="3"/>
      <c r="DM16" s="1" t="s">
        <v>45</v>
      </c>
      <c r="DN16" s="2"/>
      <c r="DQ16" s="3" t="e">
        <f t="shared" si="105"/>
        <v>#DIV/0!</v>
      </c>
      <c r="DR16" s="3" t="e">
        <f t="shared" si="93"/>
        <v>#DIV/0!</v>
      </c>
      <c r="DS16" s="2">
        <f t="shared" si="31"/>
        <v>0</v>
      </c>
      <c r="DT16">
        <f t="shared" si="32"/>
        <v>0</v>
      </c>
      <c r="DU16">
        <f t="shared" si="33"/>
        <v>0</v>
      </c>
      <c r="DV16" s="3" t="e">
        <f t="shared" si="34"/>
        <v>#DIV/0!</v>
      </c>
      <c r="DW16" s="3" t="e">
        <f t="shared" si="94"/>
        <v>#DIV/0!</v>
      </c>
      <c r="EJ16" s="3"/>
      <c r="EK16" s="1" t="s">
        <v>45</v>
      </c>
      <c r="EL16" s="2"/>
      <c r="EO16" s="3" t="e">
        <f t="shared" si="106"/>
        <v>#DIV/0!</v>
      </c>
      <c r="EP16" s="3" t="e">
        <f t="shared" si="95"/>
        <v>#DIV/0!</v>
      </c>
      <c r="EQ16" s="2">
        <f t="shared" si="36"/>
        <v>0</v>
      </c>
      <c r="ER16">
        <f t="shared" si="37"/>
        <v>0</v>
      </c>
      <c r="ES16">
        <f t="shared" si="38"/>
        <v>0</v>
      </c>
      <c r="ET16" s="3" t="e">
        <f t="shared" si="39"/>
        <v>#DIV/0!</v>
      </c>
      <c r="EU16" s="3" t="e">
        <f t="shared" si="96"/>
        <v>#DIV/0!</v>
      </c>
      <c r="EV16" s="3"/>
      <c r="EW16" s="1" t="s">
        <v>45</v>
      </c>
      <c r="EX16" s="2"/>
      <c r="FA16" s="3" t="e">
        <f t="shared" si="107"/>
        <v>#DIV/0!</v>
      </c>
      <c r="FB16" s="2">
        <f t="shared" si="41"/>
        <v>0</v>
      </c>
      <c r="FC16">
        <f t="shared" si="42"/>
        <v>0</v>
      </c>
      <c r="FD16">
        <f t="shared" si="43"/>
        <v>0</v>
      </c>
      <c r="FE16" s="3" t="e">
        <f t="shared" si="44"/>
        <v>#DIV/0!</v>
      </c>
      <c r="FG16" s="1" t="s">
        <v>45</v>
      </c>
      <c r="FH16" s="2"/>
      <c r="FK16" s="3" t="e">
        <f t="shared" si="108"/>
        <v>#DIV/0!</v>
      </c>
      <c r="FL16" s="2">
        <f t="shared" si="46"/>
        <v>0</v>
      </c>
      <c r="FM16">
        <f t="shared" si="46"/>
        <v>0</v>
      </c>
      <c r="FN16">
        <f t="shared" si="46"/>
        <v>0</v>
      </c>
      <c r="FO16" s="3" t="e">
        <f t="shared" si="47"/>
        <v>#DIV/0!</v>
      </c>
      <c r="FQ16" s="1" t="s">
        <v>45</v>
      </c>
      <c r="FR16" s="2"/>
      <c r="FU16" s="3" t="e">
        <f t="shared" si="109"/>
        <v>#DIV/0!</v>
      </c>
      <c r="FV16" s="2">
        <f t="shared" si="49"/>
        <v>0</v>
      </c>
      <c r="FW16">
        <f t="shared" si="49"/>
        <v>0</v>
      </c>
      <c r="FX16">
        <f t="shared" si="49"/>
        <v>0</v>
      </c>
      <c r="FY16" s="3" t="e">
        <f t="shared" si="50"/>
        <v>#DIV/0!</v>
      </c>
      <c r="GA16" s="1" t="s">
        <v>45</v>
      </c>
      <c r="GB16" s="2"/>
      <c r="GE16" s="3" t="e">
        <f t="shared" si="110"/>
        <v>#DIV/0!</v>
      </c>
      <c r="GF16" s="2">
        <f t="shared" si="52"/>
        <v>0</v>
      </c>
      <c r="GG16">
        <f t="shared" si="52"/>
        <v>0</v>
      </c>
      <c r="GH16">
        <f t="shared" si="52"/>
        <v>0</v>
      </c>
      <c r="GI16" s="3" t="e">
        <f t="shared" si="53"/>
        <v>#DIV/0!</v>
      </c>
      <c r="GK16" s="1" t="s">
        <v>45</v>
      </c>
      <c r="GL16" s="2"/>
      <c r="GO16" s="3" t="e">
        <f t="shared" si="111"/>
        <v>#DIV/0!</v>
      </c>
      <c r="GP16" s="2">
        <f t="shared" si="55"/>
        <v>0</v>
      </c>
      <c r="GQ16">
        <f t="shared" si="55"/>
        <v>0</v>
      </c>
      <c r="GR16">
        <f t="shared" si="55"/>
        <v>0</v>
      </c>
      <c r="GS16" s="3" t="e">
        <f t="shared" si="56"/>
        <v>#DIV/0!</v>
      </c>
      <c r="GU16" s="1" t="s">
        <v>45</v>
      </c>
      <c r="GV16" s="2"/>
      <c r="GY16" s="3" t="e">
        <f t="shared" si="112"/>
        <v>#DIV/0!</v>
      </c>
      <c r="GZ16" s="2">
        <f t="shared" si="58"/>
        <v>0</v>
      </c>
      <c r="HA16">
        <f t="shared" si="59"/>
        <v>0</v>
      </c>
      <c r="HB16">
        <f t="shared" si="60"/>
        <v>0</v>
      </c>
      <c r="HC16" s="3" t="e">
        <f t="shared" si="61"/>
        <v>#DIV/0!</v>
      </c>
      <c r="HE16" s="1" t="s">
        <v>45</v>
      </c>
      <c r="HF16" s="2"/>
      <c r="HI16" s="3" t="e">
        <f t="shared" si="113"/>
        <v>#DIV/0!</v>
      </c>
      <c r="HJ16" s="2">
        <f t="shared" si="63"/>
        <v>0</v>
      </c>
      <c r="HK16">
        <f t="shared" si="64"/>
        <v>0</v>
      </c>
      <c r="HL16">
        <f t="shared" si="65"/>
        <v>0</v>
      </c>
      <c r="HM16" s="3" t="e">
        <f t="shared" si="66"/>
        <v>#DIV/0!</v>
      </c>
      <c r="HO16" s="1" t="s">
        <v>45</v>
      </c>
      <c r="HP16" s="2"/>
      <c r="HS16" s="3" t="e">
        <f t="shared" si="114"/>
        <v>#DIV/0!</v>
      </c>
      <c r="HT16" s="2">
        <f t="shared" si="68"/>
        <v>0</v>
      </c>
      <c r="HU16">
        <f t="shared" si="69"/>
        <v>0</v>
      </c>
      <c r="HV16">
        <f t="shared" si="70"/>
        <v>0</v>
      </c>
      <c r="HW16" s="3" t="e">
        <f t="shared" si="71"/>
        <v>#DIV/0!</v>
      </c>
      <c r="HY16" s="1" t="s">
        <v>45</v>
      </c>
      <c r="HZ16" s="2"/>
      <c r="IC16" s="3" t="e">
        <f t="shared" si="115"/>
        <v>#DIV/0!</v>
      </c>
      <c r="ID16" s="2">
        <f t="shared" si="73"/>
        <v>0</v>
      </c>
      <c r="IE16">
        <f t="shared" si="74"/>
        <v>0</v>
      </c>
      <c r="IF16">
        <f t="shared" si="75"/>
        <v>0</v>
      </c>
      <c r="IG16" s="3" t="e">
        <f t="shared" si="76"/>
        <v>#DIV/0!</v>
      </c>
    </row>
    <row r="17" spans="1:241" x14ac:dyDescent="0.3">
      <c r="A17" s="1" t="s">
        <v>46</v>
      </c>
      <c r="B17" s="2">
        <v>172.23</v>
      </c>
      <c r="C17">
        <v>8565</v>
      </c>
      <c r="D17">
        <v>2795</v>
      </c>
      <c r="E17" s="3">
        <f t="shared" si="97"/>
        <v>0.326328079392878</v>
      </c>
      <c r="F17" s="3">
        <f t="shared" si="77"/>
        <v>2.0108581436077057E-2</v>
      </c>
      <c r="G17" s="2">
        <f t="shared" si="1"/>
        <v>-49.25</v>
      </c>
      <c r="H17">
        <f t="shared" si="1"/>
        <v>262</v>
      </c>
      <c r="I17">
        <f t="shared" si="1"/>
        <v>68</v>
      </c>
      <c r="J17" s="3">
        <f t="shared" si="2"/>
        <v>0.25954198473282442</v>
      </c>
      <c r="K17" s="3">
        <f t="shared" si="78"/>
        <v>-0.18797709923664122</v>
      </c>
      <c r="R17" s="2"/>
      <c r="X17" s="2"/>
      <c r="AA17" s="3"/>
      <c r="AB17" s="2"/>
      <c r="AE17" s="3"/>
      <c r="AG17" s="1" t="s">
        <v>46</v>
      </c>
      <c r="AH17" s="2">
        <v>225.2</v>
      </c>
      <c r="AI17">
        <v>2701</v>
      </c>
      <c r="AJ17">
        <v>903</v>
      </c>
      <c r="AK17" s="3">
        <f t="shared" si="98"/>
        <v>0.33432062199185486</v>
      </c>
      <c r="AL17" s="3">
        <f t="shared" si="79"/>
        <v>8.3376527212143642E-2</v>
      </c>
      <c r="AM17" s="2">
        <f t="shared" si="4"/>
        <v>4.1099999999999852</v>
      </c>
      <c r="AN17">
        <f t="shared" si="4"/>
        <v>32</v>
      </c>
      <c r="AO17">
        <f t="shared" si="4"/>
        <v>11</v>
      </c>
      <c r="AP17" s="3">
        <f t="shared" si="5"/>
        <v>0.34375</v>
      </c>
      <c r="AQ17" s="3">
        <f t="shared" si="80"/>
        <v>0.12843749999999954</v>
      </c>
      <c r="AS17" s="1" t="s">
        <v>46</v>
      </c>
      <c r="AT17" s="2"/>
      <c r="AW17" s="3" t="e">
        <f t="shared" si="99"/>
        <v>#DIV/0!</v>
      </c>
      <c r="AX17" s="3" t="e">
        <f t="shared" si="81"/>
        <v>#DIV/0!</v>
      </c>
      <c r="AY17" s="2">
        <f t="shared" si="7"/>
        <v>0</v>
      </c>
      <c r="AZ17">
        <f t="shared" si="7"/>
        <v>0</v>
      </c>
      <c r="BA17">
        <f t="shared" si="7"/>
        <v>0</v>
      </c>
      <c r="BB17" s="3" t="e">
        <f t="shared" si="8"/>
        <v>#DIV/0!</v>
      </c>
      <c r="BC17" s="3" t="e">
        <f t="shared" si="82"/>
        <v>#DIV/0!</v>
      </c>
      <c r="BE17" s="1" t="s">
        <v>46</v>
      </c>
      <c r="BF17" s="2"/>
      <c r="BI17" s="3" t="e">
        <f t="shared" si="100"/>
        <v>#DIV/0!</v>
      </c>
      <c r="BJ17" s="3" t="e">
        <f t="shared" si="83"/>
        <v>#DIV/0!</v>
      </c>
      <c r="BK17" s="2">
        <f t="shared" si="10"/>
        <v>0</v>
      </c>
      <c r="BL17">
        <f t="shared" si="10"/>
        <v>0</v>
      </c>
      <c r="BM17">
        <f t="shared" si="10"/>
        <v>0</v>
      </c>
      <c r="BN17" s="3" t="e">
        <f t="shared" si="11"/>
        <v>#DIV/0!</v>
      </c>
      <c r="BO17" s="3" t="e">
        <f t="shared" si="84"/>
        <v>#DIV/0!</v>
      </c>
      <c r="BP17" s="3"/>
      <c r="BQ17" s="1" t="s">
        <v>46</v>
      </c>
      <c r="BR17" s="2"/>
      <c r="BU17" s="3" t="e">
        <f t="shared" si="101"/>
        <v>#DIV/0!</v>
      </c>
      <c r="BV17" s="3" t="e">
        <f t="shared" si="85"/>
        <v>#DIV/0!</v>
      </c>
      <c r="BW17" s="2">
        <f t="shared" si="13"/>
        <v>0</v>
      </c>
      <c r="BX17">
        <f t="shared" si="13"/>
        <v>0</v>
      </c>
      <c r="BY17">
        <f t="shared" si="13"/>
        <v>0</v>
      </c>
      <c r="BZ17" s="3" t="e">
        <f t="shared" si="14"/>
        <v>#DIV/0!</v>
      </c>
      <c r="CA17" s="3" t="e">
        <f t="shared" si="86"/>
        <v>#DIV/0!</v>
      </c>
      <c r="CB17" s="3"/>
      <c r="CC17" s="1" t="s">
        <v>46</v>
      </c>
      <c r="CD17" s="2"/>
      <c r="CG17" s="3" t="e">
        <f t="shared" si="102"/>
        <v>#DIV/0!</v>
      </c>
      <c r="CH17" s="3" t="e">
        <f t="shared" si="87"/>
        <v>#DIV/0!</v>
      </c>
      <c r="CI17" s="2">
        <f t="shared" si="16"/>
        <v>0</v>
      </c>
      <c r="CJ17">
        <f t="shared" si="17"/>
        <v>0</v>
      </c>
      <c r="CK17">
        <f t="shared" si="18"/>
        <v>0</v>
      </c>
      <c r="CL17" s="3" t="e">
        <f t="shared" si="19"/>
        <v>#DIV/0!</v>
      </c>
      <c r="CM17" s="3" t="e">
        <f t="shared" si="88"/>
        <v>#DIV/0!</v>
      </c>
      <c r="CN17" s="3"/>
      <c r="CO17" s="1" t="s">
        <v>46</v>
      </c>
      <c r="CP17" s="2"/>
      <c r="CS17" s="3" t="e">
        <f t="shared" si="103"/>
        <v>#DIV/0!</v>
      </c>
      <c r="CT17" s="3" t="e">
        <f t="shared" si="89"/>
        <v>#DIV/0!</v>
      </c>
      <c r="CU17" s="2">
        <f t="shared" si="21"/>
        <v>0</v>
      </c>
      <c r="CV17">
        <f t="shared" si="22"/>
        <v>0</v>
      </c>
      <c r="CW17">
        <f t="shared" si="23"/>
        <v>0</v>
      </c>
      <c r="CX17" s="3" t="e">
        <f t="shared" si="24"/>
        <v>#DIV/0!</v>
      </c>
      <c r="CY17" s="3" t="e">
        <f t="shared" si="90"/>
        <v>#DIV/0!</v>
      </c>
      <c r="CZ17" s="3"/>
      <c r="DA17" s="1" t="s">
        <v>46</v>
      </c>
      <c r="DB17" s="2"/>
      <c r="DE17" s="3" t="e">
        <f t="shared" si="104"/>
        <v>#DIV/0!</v>
      </c>
      <c r="DF17" s="3" t="e">
        <f t="shared" si="91"/>
        <v>#DIV/0!</v>
      </c>
      <c r="DG17" s="2">
        <f t="shared" si="26"/>
        <v>0</v>
      </c>
      <c r="DH17">
        <f t="shared" si="27"/>
        <v>0</v>
      </c>
      <c r="DI17">
        <f t="shared" si="28"/>
        <v>0</v>
      </c>
      <c r="DJ17" s="3" t="e">
        <f t="shared" si="29"/>
        <v>#DIV/0!</v>
      </c>
      <c r="DK17" s="3" t="e">
        <f t="shared" si="92"/>
        <v>#DIV/0!</v>
      </c>
      <c r="DL17" s="3"/>
      <c r="DM17" s="1" t="s">
        <v>46</v>
      </c>
      <c r="DN17" s="2"/>
      <c r="DQ17" s="3" t="e">
        <f t="shared" si="105"/>
        <v>#DIV/0!</v>
      </c>
      <c r="DR17" s="3" t="e">
        <f t="shared" si="93"/>
        <v>#DIV/0!</v>
      </c>
      <c r="DS17" s="2">
        <f t="shared" si="31"/>
        <v>0</v>
      </c>
      <c r="DT17">
        <f t="shared" si="32"/>
        <v>0</v>
      </c>
      <c r="DU17">
        <f t="shared" si="33"/>
        <v>0</v>
      </c>
      <c r="DV17" s="3" t="e">
        <f t="shared" si="34"/>
        <v>#DIV/0!</v>
      </c>
      <c r="DW17" s="3" t="e">
        <f t="shared" si="94"/>
        <v>#DIV/0!</v>
      </c>
      <c r="EJ17" s="3"/>
      <c r="EK17" s="1" t="s">
        <v>46</v>
      </c>
      <c r="EL17" s="2"/>
      <c r="EO17" s="3" t="e">
        <f t="shared" si="106"/>
        <v>#DIV/0!</v>
      </c>
      <c r="EP17" s="3" t="e">
        <f t="shared" si="95"/>
        <v>#DIV/0!</v>
      </c>
      <c r="EQ17" s="2">
        <f t="shared" si="36"/>
        <v>0</v>
      </c>
      <c r="ER17">
        <f t="shared" si="37"/>
        <v>0</v>
      </c>
      <c r="ES17">
        <f t="shared" si="38"/>
        <v>0</v>
      </c>
      <c r="ET17" s="3" t="e">
        <f t="shared" si="39"/>
        <v>#DIV/0!</v>
      </c>
      <c r="EU17" s="3" t="e">
        <f t="shared" si="96"/>
        <v>#DIV/0!</v>
      </c>
      <c r="EV17" s="3"/>
      <c r="EW17" s="1" t="s">
        <v>46</v>
      </c>
      <c r="EX17" s="2"/>
      <c r="FA17" s="3" t="e">
        <f t="shared" si="107"/>
        <v>#DIV/0!</v>
      </c>
      <c r="FB17" s="2">
        <f t="shared" si="41"/>
        <v>0</v>
      </c>
      <c r="FC17">
        <f t="shared" si="42"/>
        <v>0</v>
      </c>
      <c r="FD17">
        <f t="shared" si="43"/>
        <v>0</v>
      </c>
      <c r="FE17" s="3" t="e">
        <f t="shared" si="44"/>
        <v>#DIV/0!</v>
      </c>
      <c r="FG17" s="1" t="s">
        <v>46</v>
      </c>
      <c r="FH17" s="2"/>
      <c r="FK17" s="3" t="e">
        <f t="shared" si="108"/>
        <v>#DIV/0!</v>
      </c>
      <c r="FL17" s="2">
        <f t="shared" si="46"/>
        <v>0</v>
      </c>
      <c r="FM17">
        <f t="shared" si="46"/>
        <v>0</v>
      </c>
      <c r="FN17">
        <f t="shared" si="46"/>
        <v>0</v>
      </c>
      <c r="FO17" s="3" t="e">
        <f t="shared" si="47"/>
        <v>#DIV/0!</v>
      </c>
      <c r="FQ17" s="1" t="s">
        <v>46</v>
      </c>
      <c r="FR17" s="2"/>
      <c r="FU17" s="3" t="e">
        <f t="shared" si="109"/>
        <v>#DIV/0!</v>
      </c>
      <c r="FV17" s="2">
        <f t="shared" si="49"/>
        <v>0</v>
      </c>
      <c r="FW17">
        <f t="shared" si="49"/>
        <v>0</v>
      </c>
      <c r="FX17">
        <f t="shared" si="49"/>
        <v>0</v>
      </c>
      <c r="FY17" s="3" t="e">
        <f t="shared" si="50"/>
        <v>#DIV/0!</v>
      </c>
      <c r="GA17" s="1" t="s">
        <v>46</v>
      </c>
      <c r="GB17" s="2"/>
      <c r="GE17" s="3" t="e">
        <f t="shared" si="110"/>
        <v>#DIV/0!</v>
      </c>
      <c r="GF17" s="2">
        <f t="shared" si="52"/>
        <v>0</v>
      </c>
      <c r="GG17">
        <f t="shared" si="52"/>
        <v>0</v>
      </c>
      <c r="GH17">
        <f t="shared" si="52"/>
        <v>0</v>
      </c>
      <c r="GI17" s="3" t="e">
        <f t="shared" si="53"/>
        <v>#DIV/0!</v>
      </c>
      <c r="GK17" s="1" t="s">
        <v>46</v>
      </c>
      <c r="GL17" s="2"/>
      <c r="GO17" s="3" t="e">
        <f t="shared" si="111"/>
        <v>#DIV/0!</v>
      </c>
      <c r="GP17" s="2">
        <f t="shared" si="55"/>
        <v>0</v>
      </c>
      <c r="GQ17">
        <f t="shared" si="55"/>
        <v>0</v>
      </c>
      <c r="GR17">
        <f t="shared" si="55"/>
        <v>0</v>
      </c>
      <c r="GS17" s="3" t="e">
        <f t="shared" si="56"/>
        <v>#DIV/0!</v>
      </c>
      <c r="GU17" s="1" t="s">
        <v>46</v>
      </c>
      <c r="GV17" s="2"/>
      <c r="GY17" s="3" t="e">
        <f t="shared" si="112"/>
        <v>#DIV/0!</v>
      </c>
      <c r="GZ17" s="2">
        <f t="shared" si="58"/>
        <v>0</v>
      </c>
      <c r="HA17">
        <f t="shared" si="59"/>
        <v>0</v>
      </c>
      <c r="HB17">
        <f t="shared" si="60"/>
        <v>0</v>
      </c>
      <c r="HC17" s="3" t="e">
        <f t="shared" si="61"/>
        <v>#DIV/0!</v>
      </c>
      <c r="HE17" s="1" t="s">
        <v>46</v>
      </c>
      <c r="HF17" s="2"/>
      <c r="HI17" s="3" t="e">
        <f t="shared" si="113"/>
        <v>#DIV/0!</v>
      </c>
      <c r="HJ17" s="2">
        <f t="shared" si="63"/>
        <v>0</v>
      </c>
      <c r="HK17">
        <f t="shared" si="64"/>
        <v>0</v>
      </c>
      <c r="HL17">
        <f t="shared" si="65"/>
        <v>0</v>
      </c>
      <c r="HM17" s="3" t="e">
        <f t="shared" si="66"/>
        <v>#DIV/0!</v>
      </c>
      <c r="HO17" s="1" t="s">
        <v>46</v>
      </c>
      <c r="HP17" s="2"/>
      <c r="HS17" s="3" t="e">
        <f t="shared" si="114"/>
        <v>#DIV/0!</v>
      </c>
      <c r="HT17" s="2">
        <f t="shared" si="68"/>
        <v>0</v>
      </c>
      <c r="HU17">
        <f t="shared" si="69"/>
        <v>0</v>
      </c>
      <c r="HV17">
        <f t="shared" si="70"/>
        <v>0</v>
      </c>
      <c r="HW17" s="3" t="e">
        <f t="shared" si="71"/>
        <v>#DIV/0!</v>
      </c>
      <c r="HY17" s="1" t="s">
        <v>46</v>
      </c>
      <c r="HZ17" s="2"/>
      <c r="IC17" s="3" t="e">
        <f t="shared" si="115"/>
        <v>#DIV/0!</v>
      </c>
      <c r="ID17" s="2">
        <f t="shared" si="73"/>
        <v>0</v>
      </c>
      <c r="IE17">
        <f t="shared" si="74"/>
        <v>0</v>
      </c>
      <c r="IF17">
        <f t="shared" si="75"/>
        <v>0</v>
      </c>
      <c r="IG17" s="3" t="e">
        <f t="shared" si="76"/>
        <v>#DIV/0!</v>
      </c>
    </row>
    <row r="18" spans="1:241" x14ac:dyDescent="0.3">
      <c r="A18" s="1" t="s">
        <v>47</v>
      </c>
      <c r="B18" s="2">
        <v>234.73</v>
      </c>
      <c r="C18">
        <v>9065</v>
      </c>
      <c r="D18">
        <v>2973</v>
      </c>
      <c r="E18" s="3">
        <f t="shared" si="97"/>
        <v>0.32796469939327083</v>
      </c>
      <c r="F18" s="3">
        <f t="shared" si="77"/>
        <v>2.5894098179812464E-2</v>
      </c>
      <c r="G18" s="2">
        <f t="shared" si="1"/>
        <v>62.5</v>
      </c>
      <c r="H18">
        <f t="shared" si="1"/>
        <v>500</v>
      </c>
      <c r="I18">
        <f t="shared" si="1"/>
        <v>178</v>
      </c>
      <c r="J18" s="3">
        <f t="shared" si="2"/>
        <v>0.35599999999999998</v>
      </c>
      <c r="K18" s="3">
        <f t="shared" si="78"/>
        <v>0.125</v>
      </c>
      <c r="R18" s="2"/>
      <c r="X18" s="2"/>
      <c r="AA18" s="3"/>
      <c r="AB18" s="2"/>
      <c r="AE18" s="3"/>
      <c r="AG18" s="1" t="s">
        <v>47</v>
      </c>
      <c r="AH18" s="2">
        <v>234.36</v>
      </c>
      <c r="AI18">
        <v>2763</v>
      </c>
      <c r="AJ18">
        <v>925</v>
      </c>
      <c r="AK18" s="3">
        <f t="shared" si="98"/>
        <v>0.33478103510676799</v>
      </c>
      <c r="AL18" s="3">
        <f t="shared" si="79"/>
        <v>8.482084690553747E-2</v>
      </c>
      <c r="AM18" s="2">
        <f t="shared" si="4"/>
        <v>9.160000000000025</v>
      </c>
      <c r="AN18">
        <f t="shared" si="4"/>
        <v>62</v>
      </c>
      <c r="AO18">
        <f t="shared" si="4"/>
        <v>22</v>
      </c>
      <c r="AP18" s="3">
        <f t="shared" si="5"/>
        <v>0.35483870967741937</v>
      </c>
      <c r="AQ18" s="3">
        <f t="shared" si="80"/>
        <v>0.14774193548387138</v>
      </c>
      <c r="AS18" s="1" t="s">
        <v>47</v>
      </c>
      <c r="AT18" s="2"/>
      <c r="AW18" s="3" t="e">
        <f t="shared" si="99"/>
        <v>#DIV/0!</v>
      </c>
      <c r="AX18" s="3" t="e">
        <f t="shared" si="81"/>
        <v>#DIV/0!</v>
      </c>
      <c r="AY18" s="2">
        <f t="shared" si="7"/>
        <v>0</v>
      </c>
      <c r="AZ18">
        <f t="shared" si="7"/>
        <v>0</v>
      </c>
      <c r="BA18">
        <f t="shared" si="7"/>
        <v>0</v>
      </c>
      <c r="BB18" s="3" t="e">
        <f t="shared" si="8"/>
        <v>#DIV/0!</v>
      </c>
      <c r="BC18" s="3" t="e">
        <f t="shared" si="82"/>
        <v>#DIV/0!</v>
      </c>
      <c r="BE18" s="1" t="s">
        <v>47</v>
      </c>
      <c r="BF18" s="2"/>
      <c r="BI18" s="3" t="e">
        <f t="shared" si="100"/>
        <v>#DIV/0!</v>
      </c>
      <c r="BJ18" s="3" t="e">
        <f t="shared" si="83"/>
        <v>#DIV/0!</v>
      </c>
      <c r="BK18" s="2">
        <f t="shared" si="10"/>
        <v>0</v>
      </c>
      <c r="BL18">
        <f t="shared" si="10"/>
        <v>0</v>
      </c>
      <c r="BM18">
        <f t="shared" si="10"/>
        <v>0</v>
      </c>
      <c r="BN18" s="3" t="e">
        <f t="shared" si="11"/>
        <v>#DIV/0!</v>
      </c>
      <c r="BO18" s="3" t="e">
        <f t="shared" si="84"/>
        <v>#DIV/0!</v>
      </c>
      <c r="BP18" s="3"/>
      <c r="BQ18" s="1" t="s">
        <v>47</v>
      </c>
      <c r="BR18" s="2"/>
      <c r="BU18" s="3" t="e">
        <f t="shared" si="101"/>
        <v>#DIV/0!</v>
      </c>
      <c r="BV18" s="3" t="e">
        <f t="shared" si="85"/>
        <v>#DIV/0!</v>
      </c>
      <c r="BW18" s="2">
        <f t="shared" si="13"/>
        <v>0</v>
      </c>
      <c r="BX18">
        <f t="shared" si="13"/>
        <v>0</v>
      </c>
      <c r="BY18">
        <f t="shared" si="13"/>
        <v>0</v>
      </c>
      <c r="BZ18" s="3" t="e">
        <f t="shared" si="14"/>
        <v>#DIV/0!</v>
      </c>
      <c r="CA18" s="3" t="e">
        <f t="shared" si="86"/>
        <v>#DIV/0!</v>
      </c>
      <c r="CB18" s="3"/>
      <c r="CC18" s="1" t="s">
        <v>47</v>
      </c>
      <c r="CD18" s="2"/>
      <c r="CG18" s="3" t="e">
        <f t="shared" si="102"/>
        <v>#DIV/0!</v>
      </c>
      <c r="CH18" s="3" t="e">
        <f t="shared" si="87"/>
        <v>#DIV/0!</v>
      </c>
      <c r="CI18" s="2">
        <f t="shared" si="16"/>
        <v>0</v>
      </c>
      <c r="CJ18">
        <f t="shared" si="17"/>
        <v>0</v>
      </c>
      <c r="CK18">
        <f t="shared" si="18"/>
        <v>0</v>
      </c>
      <c r="CL18" s="3" t="e">
        <f t="shared" si="19"/>
        <v>#DIV/0!</v>
      </c>
      <c r="CM18" s="3" t="e">
        <f t="shared" si="88"/>
        <v>#DIV/0!</v>
      </c>
      <c r="CN18" s="3"/>
      <c r="CO18" s="1" t="s">
        <v>47</v>
      </c>
      <c r="CP18" s="2"/>
      <c r="CS18" s="3" t="e">
        <f t="shared" si="103"/>
        <v>#DIV/0!</v>
      </c>
      <c r="CT18" s="3" t="e">
        <f t="shared" si="89"/>
        <v>#DIV/0!</v>
      </c>
      <c r="CU18" s="2">
        <f t="shared" si="21"/>
        <v>0</v>
      </c>
      <c r="CV18">
        <f t="shared" si="22"/>
        <v>0</v>
      </c>
      <c r="CW18">
        <f t="shared" si="23"/>
        <v>0</v>
      </c>
      <c r="CX18" s="3" t="e">
        <f t="shared" si="24"/>
        <v>#DIV/0!</v>
      </c>
      <c r="CY18" s="3" t="e">
        <f t="shared" si="90"/>
        <v>#DIV/0!</v>
      </c>
      <c r="CZ18" s="3"/>
      <c r="DA18" s="1" t="s">
        <v>47</v>
      </c>
      <c r="DB18" s="2"/>
      <c r="DE18" s="3" t="e">
        <f t="shared" si="104"/>
        <v>#DIV/0!</v>
      </c>
      <c r="DF18" s="3" t="e">
        <f t="shared" si="91"/>
        <v>#DIV/0!</v>
      </c>
      <c r="DG18" s="2">
        <f t="shared" si="26"/>
        <v>0</v>
      </c>
      <c r="DH18">
        <f t="shared" si="27"/>
        <v>0</v>
      </c>
      <c r="DI18">
        <f t="shared" si="28"/>
        <v>0</v>
      </c>
      <c r="DJ18" s="3" t="e">
        <f t="shared" si="29"/>
        <v>#DIV/0!</v>
      </c>
      <c r="DK18" s="3" t="e">
        <f t="shared" si="92"/>
        <v>#DIV/0!</v>
      </c>
      <c r="DL18" s="3"/>
      <c r="DM18" s="1" t="s">
        <v>47</v>
      </c>
      <c r="DN18" s="2"/>
      <c r="DQ18" s="3" t="e">
        <f t="shared" si="105"/>
        <v>#DIV/0!</v>
      </c>
      <c r="DR18" s="3" t="e">
        <f t="shared" si="93"/>
        <v>#DIV/0!</v>
      </c>
      <c r="DS18" s="2">
        <f t="shared" si="31"/>
        <v>0</v>
      </c>
      <c r="DT18">
        <f t="shared" si="32"/>
        <v>0</v>
      </c>
      <c r="DU18">
        <f t="shared" si="33"/>
        <v>0</v>
      </c>
      <c r="DV18" s="3" t="e">
        <f t="shared" si="34"/>
        <v>#DIV/0!</v>
      </c>
      <c r="DW18" s="3" t="e">
        <f t="shared" si="94"/>
        <v>#DIV/0!</v>
      </c>
      <c r="EJ18" s="3"/>
      <c r="EK18" s="1" t="s">
        <v>47</v>
      </c>
      <c r="EL18" s="2"/>
      <c r="EO18" s="3" t="e">
        <f t="shared" si="106"/>
        <v>#DIV/0!</v>
      </c>
      <c r="EP18" s="3" t="e">
        <f t="shared" si="95"/>
        <v>#DIV/0!</v>
      </c>
      <c r="EQ18" s="2">
        <f t="shared" si="36"/>
        <v>0</v>
      </c>
      <c r="ER18">
        <f t="shared" si="37"/>
        <v>0</v>
      </c>
      <c r="ES18">
        <f t="shared" si="38"/>
        <v>0</v>
      </c>
      <c r="ET18" s="3" t="e">
        <f t="shared" si="39"/>
        <v>#DIV/0!</v>
      </c>
      <c r="EU18" s="3" t="e">
        <f t="shared" si="96"/>
        <v>#DIV/0!</v>
      </c>
      <c r="EV18" s="3"/>
      <c r="EW18" s="1" t="s">
        <v>47</v>
      </c>
      <c r="EX18" s="2"/>
      <c r="FA18" s="3" t="e">
        <f t="shared" si="107"/>
        <v>#DIV/0!</v>
      </c>
      <c r="FB18" s="2">
        <f t="shared" si="41"/>
        <v>0</v>
      </c>
      <c r="FC18">
        <f t="shared" si="42"/>
        <v>0</v>
      </c>
      <c r="FD18">
        <f t="shared" si="43"/>
        <v>0</v>
      </c>
      <c r="FE18" s="3" t="e">
        <f t="shared" si="44"/>
        <v>#DIV/0!</v>
      </c>
      <c r="FG18" s="1" t="s">
        <v>47</v>
      </c>
      <c r="FH18" s="2"/>
      <c r="FK18" s="3" t="e">
        <f t="shared" si="108"/>
        <v>#DIV/0!</v>
      </c>
      <c r="FL18" s="2">
        <f t="shared" si="46"/>
        <v>0</v>
      </c>
      <c r="FM18">
        <f t="shared" si="46"/>
        <v>0</v>
      </c>
      <c r="FN18">
        <f t="shared" si="46"/>
        <v>0</v>
      </c>
      <c r="FO18" s="3" t="e">
        <f t="shared" si="47"/>
        <v>#DIV/0!</v>
      </c>
      <c r="FQ18" s="1" t="s">
        <v>47</v>
      </c>
      <c r="FR18" s="2"/>
      <c r="FU18" s="3" t="e">
        <f t="shared" si="109"/>
        <v>#DIV/0!</v>
      </c>
      <c r="FV18" s="2">
        <f t="shared" si="49"/>
        <v>0</v>
      </c>
      <c r="FW18">
        <f t="shared" si="49"/>
        <v>0</v>
      </c>
      <c r="FX18">
        <f t="shared" si="49"/>
        <v>0</v>
      </c>
      <c r="FY18" s="3" t="e">
        <f t="shared" si="50"/>
        <v>#DIV/0!</v>
      </c>
      <c r="GA18" s="1" t="s">
        <v>47</v>
      </c>
      <c r="GB18" s="2"/>
      <c r="GE18" s="3" t="e">
        <f t="shared" si="110"/>
        <v>#DIV/0!</v>
      </c>
      <c r="GF18" s="2">
        <f t="shared" si="52"/>
        <v>0</v>
      </c>
      <c r="GG18">
        <f t="shared" si="52"/>
        <v>0</v>
      </c>
      <c r="GH18">
        <f t="shared" si="52"/>
        <v>0</v>
      </c>
      <c r="GI18" s="3" t="e">
        <f t="shared" si="53"/>
        <v>#DIV/0!</v>
      </c>
      <c r="GK18" s="1" t="s">
        <v>47</v>
      </c>
      <c r="GL18" s="2"/>
      <c r="GO18" s="3" t="e">
        <f t="shared" si="111"/>
        <v>#DIV/0!</v>
      </c>
      <c r="GP18" s="2">
        <f t="shared" si="55"/>
        <v>0</v>
      </c>
      <c r="GQ18">
        <f t="shared" si="55"/>
        <v>0</v>
      </c>
      <c r="GR18">
        <f t="shared" si="55"/>
        <v>0</v>
      </c>
      <c r="GS18" s="3" t="e">
        <f t="shared" si="56"/>
        <v>#DIV/0!</v>
      </c>
      <c r="GU18" s="1" t="s">
        <v>47</v>
      </c>
      <c r="GV18" s="2"/>
      <c r="GY18" s="3" t="e">
        <f t="shared" si="112"/>
        <v>#DIV/0!</v>
      </c>
      <c r="GZ18" s="2">
        <f t="shared" si="58"/>
        <v>0</v>
      </c>
      <c r="HA18">
        <f t="shared" si="59"/>
        <v>0</v>
      </c>
      <c r="HB18">
        <f t="shared" si="60"/>
        <v>0</v>
      </c>
      <c r="HC18" s="3" t="e">
        <f t="shared" si="61"/>
        <v>#DIV/0!</v>
      </c>
      <c r="HE18" s="1" t="s">
        <v>47</v>
      </c>
      <c r="HF18" s="2"/>
      <c r="HI18" s="3" t="e">
        <f t="shared" si="113"/>
        <v>#DIV/0!</v>
      </c>
      <c r="HJ18" s="2">
        <f t="shared" si="63"/>
        <v>0</v>
      </c>
      <c r="HK18">
        <f t="shared" si="64"/>
        <v>0</v>
      </c>
      <c r="HL18">
        <f t="shared" si="65"/>
        <v>0</v>
      </c>
      <c r="HM18" s="3" t="e">
        <f t="shared" si="66"/>
        <v>#DIV/0!</v>
      </c>
      <c r="HO18" s="1" t="s">
        <v>47</v>
      </c>
      <c r="HP18" s="2"/>
      <c r="HS18" s="3" t="e">
        <f t="shared" si="114"/>
        <v>#DIV/0!</v>
      </c>
      <c r="HT18" s="2">
        <f t="shared" si="68"/>
        <v>0</v>
      </c>
      <c r="HU18">
        <f t="shared" si="69"/>
        <v>0</v>
      </c>
      <c r="HV18">
        <f t="shared" si="70"/>
        <v>0</v>
      </c>
      <c r="HW18" s="3" t="e">
        <f t="shared" si="71"/>
        <v>#DIV/0!</v>
      </c>
      <c r="HY18" s="1" t="s">
        <v>47</v>
      </c>
      <c r="HZ18" s="2"/>
      <c r="IC18" s="3" t="e">
        <f t="shared" si="115"/>
        <v>#DIV/0!</v>
      </c>
      <c r="ID18" s="2">
        <f t="shared" si="73"/>
        <v>0</v>
      </c>
      <c r="IE18">
        <f t="shared" si="74"/>
        <v>0</v>
      </c>
      <c r="IF18">
        <f t="shared" si="75"/>
        <v>0</v>
      </c>
      <c r="IG18" s="3" t="e">
        <f t="shared" si="76"/>
        <v>#DIV/0!</v>
      </c>
    </row>
    <row r="19" spans="1:241" x14ac:dyDescent="0.3">
      <c r="A19" s="1" t="s">
        <v>48</v>
      </c>
      <c r="B19" s="2">
        <v>270</v>
      </c>
      <c r="C19">
        <v>9221</v>
      </c>
      <c r="D19">
        <v>3034</v>
      </c>
      <c r="E19" s="3">
        <f t="shared" si="97"/>
        <v>0.32903155839930592</v>
      </c>
      <c r="F19" s="3">
        <f t="shared" si="77"/>
        <v>2.9280989046741136E-2</v>
      </c>
      <c r="G19" s="2">
        <f t="shared" ref="G19:I34" si="116">B19-B18</f>
        <v>35.27000000000001</v>
      </c>
      <c r="H19">
        <f t="shared" si="116"/>
        <v>156</v>
      </c>
      <c r="I19">
        <f t="shared" si="116"/>
        <v>61</v>
      </c>
      <c r="J19" s="3">
        <f t="shared" si="2"/>
        <v>0.39102564102564102</v>
      </c>
      <c r="K19" s="3">
        <f t="shared" si="78"/>
        <v>0.22608974358974365</v>
      </c>
      <c r="R19" s="2"/>
      <c r="X19" s="2"/>
      <c r="AA19" s="3"/>
      <c r="AB19" s="2"/>
      <c r="AE19" s="3"/>
      <c r="AG19" s="1" t="s">
        <v>48</v>
      </c>
      <c r="AH19" s="2">
        <v>289.51</v>
      </c>
      <c r="AI19">
        <v>2878</v>
      </c>
      <c r="AJ19">
        <v>965</v>
      </c>
      <c r="AK19" s="3">
        <f t="shared" si="98"/>
        <v>0.3353022932592078</v>
      </c>
      <c r="AL19" s="3">
        <f t="shared" si="79"/>
        <v>0.10059416261292564</v>
      </c>
      <c r="AM19" s="2">
        <f t="shared" si="4"/>
        <v>55.149999999999977</v>
      </c>
      <c r="AN19">
        <f t="shared" si="4"/>
        <v>115</v>
      </c>
      <c r="AO19">
        <f t="shared" si="4"/>
        <v>40</v>
      </c>
      <c r="AP19" s="3">
        <f t="shared" si="5"/>
        <v>0.34782608695652173</v>
      </c>
      <c r="AQ19" s="3">
        <f t="shared" si="80"/>
        <v>0.47956521739130414</v>
      </c>
      <c r="AS19" s="1" t="s">
        <v>48</v>
      </c>
      <c r="AT19" s="2"/>
      <c r="AW19" s="3" t="e">
        <f t="shared" si="99"/>
        <v>#DIV/0!</v>
      </c>
      <c r="AX19" s="3" t="e">
        <f t="shared" si="81"/>
        <v>#DIV/0!</v>
      </c>
      <c r="AY19" s="2">
        <f t="shared" si="7"/>
        <v>0</v>
      </c>
      <c r="AZ19">
        <f t="shared" si="7"/>
        <v>0</v>
      </c>
      <c r="BA19">
        <f t="shared" si="7"/>
        <v>0</v>
      </c>
      <c r="BB19" s="3" t="e">
        <f t="shared" si="8"/>
        <v>#DIV/0!</v>
      </c>
      <c r="BC19" s="3" t="e">
        <f t="shared" si="82"/>
        <v>#DIV/0!</v>
      </c>
      <c r="BE19" s="1" t="s">
        <v>48</v>
      </c>
      <c r="BF19" s="2"/>
      <c r="BI19" s="3" t="e">
        <f t="shared" si="100"/>
        <v>#DIV/0!</v>
      </c>
      <c r="BJ19" s="3" t="e">
        <f t="shared" si="83"/>
        <v>#DIV/0!</v>
      </c>
      <c r="BK19" s="2">
        <f t="shared" si="10"/>
        <v>0</v>
      </c>
      <c r="BL19">
        <f t="shared" si="10"/>
        <v>0</v>
      </c>
      <c r="BM19">
        <f t="shared" si="10"/>
        <v>0</v>
      </c>
      <c r="BN19" s="3" t="e">
        <f t="shared" si="11"/>
        <v>#DIV/0!</v>
      </c>
      <c r="BO19" s="3" t="e">
        <f t="shared" si="84"/>
        <v>#DIV/0!</v>
      </c>
      <c r="BP19" s="3"/>
      <c r="BQ19" s="1" t="s">
        <v>48</v>
      </c>
      <c r="BR19" s="2"/>
      <c r="BU19" s="3" t="e">
        <f t="shared" si="101"/>
        <v>#DIV/0!</v>
      </c>
      <c r="BV19" s="3" t="e">
        <f t="shared" si="85"/>
        <v>#DIV/0!</v>
      </c>
      <c r="BW19" s="2">
        <f t="shared" si="13"/>
        <v>0</v>
      </c>
      <c r="BX19">
        <f t="shared" si="13"/>
        <v>0</v>
      </c>
      <c r="BY19">
        <f t="shared" si="13"/>
        <v>0</v>
      </c>
      <c r="BZ19" s="3" t="e">
        <f t="shared" si="14"/>
        <v>#DIV/0!</v>
      </c>
      <c r="CA19" s="3" t="e">
        <f t="shared" si="86"/>
        <v>#DIV/0!</v>
      </c>
      <c r="CB19" s="3"/>
      <c r="CC19" s="1" t="s">
        <v>48</v>
      </c>
      <c r="CD19" s="2"/>
      <c r="CG19" s="3" t="e">
        <f t="shared" si="102"/>
        <v>#DIV/0!</v>
      </c>
      <c r="CH19" s="3" t="e">
        <f t="shared" si="87"/>
        <v>#DIV/0!</v>
      </c>
      <c r="CI19" s="2">
        <f t="shared" si="16"/>
        <v>0</v>
      </c>
      <c r="CJ19">
        <f t="shared" si="17"/>
        <v>0</v>
      </c>
      <c r="CK19">
        <f t="shared" si="18"/>
        <v>0</v>
      </c>
      <c r="CL19" s="3" t="e">
        <f t="shared" si="19"/>
        <v>#DIV/0!</v>
      </c>
      <c r="CM19" s="3" t="e">
        <f t="shared" si="88"/>
        <v>#DIV/0!</v>
      </c>
      <c r="CN19" s="3"/>
      <c r="CO19" s="1" t="s">
        <v>48</v>
      </c>
      <c r="CP19" s="2"/>
      <c r="CS19" s="3" t="e">
        <f t="shared" si="103"/>
        <v>#DIV/0!</v>
      </c>
      <c r="CT19" s="3" t="e">
        <f t="shared" si="89"/>
        <v>#DIV/0!</v>
      </c>
      <c r="CU19" s="2">
        <f t="shared" si="21"/>
        <v>0</v>
      </c>
      <c r="CV19">
        <f t="shared" si="22"/>
        <v>0</v>
      </c>
      <c r="CW19">
        <f t="shared" si="23"/>
        <v>0</v>
      </c>
      <c r="CX19" s="3" t="e">
        <f t="shared" si="24"/>
        <v>#DIV/0!</v>
      </c>
      <c r="CY19" s="3" t="e">
        <f t="shared" si="90"/>
        <v>#DIV/0!</v>
      </c>
      <c r="CZ19" s="3"/>
      <c r="DA19" s="1" t="s">
        <v>48</v>
      </c>
      <c r="DB19" s="2"/>
      <c r="DE19" s="3" t="e">
        <f t="shared" si="104"/>
        <v>#DIV/0!</v>
      </c>
      <c r="DF19" s="3" t="e">
        <f t="shared" si="91"/>
        <v>#DIV/0!</v>
      </c>
      <c r="DG19" s="2">
        <f t="shared" si="26"/>
        <v>0</v>
      </c>
      <c r="DH19">
        <f t="shared" si="27"/>
        <v>0</v>
      </c>
      <c r="DI19">
        <f t="shared" si="28"/>
        <v>0</v>
      </c>
      <c r="DJ19" s="3" t="e">
        <f t="shared" si="29"/>
        <v>#DIV/0!</v>
      </c>
      <c r="DK19" s="3" t="e">
        <f t="shared" si="92"/>
        <v>#DIV/0!</v>
      </c>
      <c r="DL19" s="3"/>
      <c r="DM19" s="1" t="s">
        <v>48</v>
      </c>
      <c r="DN19" s="2"/>
      <c r="DQ19" s="3" t="e">
        <f t="shared" si="105"/>
        <v>#DIV/0!</v>
      </c>
      <c r="DR19" s="3" t="e">
        <f t="shared" si="93"/>
        <v>#DIV/0!</v>
      </c>
      <c r="DS19" s="2">
        <f t="shared" si="31"/>
        <v>0</v>
      </c>
      <c r="DT19">
        <f t="shared" si="32"/>
        <v>0</v>
      </c>
      <c r="DU19">
        <f t="shared" si="33"/>
        <v>0</v>
      </c>
      <c r="DV19" s="3" t="e">
        <f t="shared" si="34"/>
        <v>#DIV/0!</v>
      </c>
      <c r="DW19" s="3" t="e">
        <f t="shared" si="94"/>
        <v>#DIV/0!</v>
      </c>
      <c r="EJ19" s="3"/>
      <c r="EK19" s="1" t="s">
        <v>48</v>
      </c>
      <c r="EL19" s="2"/>
      <c r="EO19" s="3" t="e">
        <f t="shared" si="106"/>
        <v>#DIV/0!</v>
      </c>
      <c r="EP19" s="3" t="e">
        <f t="shared" si="95"/>
        <v>#DIV/0!</v>
      </c>
      <c r="EQ19" s="2">
        <f t="shared" si="36"/>
        <v>0</v>
      </c>
      <c r="ER19">
        <f t="shared" si="37"/>
        <v>0</v>
      </c>
      <c r="ES19">
        <f t="shared" si="38"/>
        <v>0</v>
      </c>
      <c r="ET19" s="3" t="e">
        <f t="shared" si="39"/>
        <v>#DIV/0!</v>
      </c>
      <c r="EU19" s="3" t="e">
        <f t="shared" si="96"/>
        <v>#DIV/0!</v>
      </c>
      <c r="EV19" s="3"/>
      <c r="EW19" s="1" t="s">
        <v>48</v>
      </c>
      <c r="EX19" s="2"/>
      <c r="FA19" s="3" t="e">
        <f t="shared" si="107"/>
        <v>#DIV/0!</v>
      </c>
      <c r="FB19" s="2">
        <f t="shared" si="41"/>
        <v>0</v>
      </c>
      <c r="FC19">
        <f t="shared" si="42"/>
        <v>0</v>
      </c>
      <c r="FD19">
        <f t="shared" si="43"/>
        <v>0</v>
      </c>
      <c r="FE19" s="3" t="e">
        <f t="shared" si="44"/>
        <v>#DIV/0!</v>
      </c>
      <c r="FG19" s="1" t="s">
        <v>48</v>
      </c>
      <c r="FH19" s="2"/>
      <c r="FK19" s="3" t="e">
        <f t="shared" si="108"/>
        <v>#DIV/0!</v>
      </c>
      <c r="FL19" s="2">
        <f t="shared" si="46"/>
        <v>0</v>
      </c>
      <c r="FM19">
        <f t="shared" si="46"/>
        <v>0</v>
      </c>
      <c r="FN19">
        <f t="shared" si="46"/>
        <v>0</v>
      </c>
      <c r="FO19" s="3" t="e">
        <f t="shared" si="47"/>
        <v>#DIV/0!</v>
      </c>
      <c r="FQ19" s="1" t="s">
        <v>48</v>
      </c>
      <c r="FR19" s="2"/>
      <c r="FU19" s="3" t="e">
        <f t="shared" si="109"/>
        <v>#DIV/0!</v>
      </c>
      <c r="FV19" s="2">
        <f t="shared" si="49"/>
        <v>0</v>
      </c>
      <c r="FW19">
        <f t="shared" si="49"/>
        <v>0</v>
      </c>
      <c r="FX19">
        <f t="shared" si="49"/>
        <v>0</v>
      </c>
      <c r="FY19" s="3" t="e">
        <f t="shared" si="50"/>
        <v>#DIV/0!</v>
      </c>
      <c r="GA19" s="1" t="s">
        <v>48</v>
      </c>
      <c r="GB19" s="2"/>
      <c r="GE19" s="3" t="e">
        <f t="shared" si="110"/>
        <v>#DIV/0!</v>
      </c>
      <c r="GF19" s="2">
        <f t="shared" si="52"/>
        <v>0</v>
      </c>
      <c r="GG19">
        <f t="shared" si="52"/>
        <v>0</v>
      </c>
      <c r="GH19">
        <f t="shared" si="52"/>
        <v>0</v>
      </c>
      <c r="GI19" s="3" t="e">
        <f t="shared" si="53"/>
        <v>#DIV/0!</v>
      </c>
      <c r="GK19" s="1" t="s">
        <v>48</v>
      </c>
      <c r="GL19" s="2"/>
      <c r="GO19" s="3" t="e">
        <f t="shared" si="111"/>
        <v>#DIV/0!</v>
      </c>
      <c r="GP19" s="2">
        <f t="shared" si="55"/>
        <v>0</v>
      </c>
      <c r="GQ19">
        <f t="shared" si="55"/>
        <v>0</v>
      </c>
      <c r="GR19">
        <f t="shared" si="55"/>
        <v>0</v>
      </c>
      <c r="GS19" s="3" t="e">
        <f t="shared" si="56"/>
        <v>#DIV/0!</v>
      </c>
      <c r="GU19" s="1" t="s">
        <v>48</v>
      </c>
      <c r="GV19" s="2"/>
      <c r="GY19" s="3" t="e">
        <f t="shared" si="112"/>
        <v>#DIV/0!</v>
      </c>
      <c r="GZ19" s="2">
        <f t="shared" si="58"/>
        <v>0</v>
      </c>
      <c r="HA19">
        <f t="shared" si="59"/>
        <v>0</v>
      </c>
      <c r="HB19">
        <f t="shared" si="60"/>
        <v>0</v>
      </c>
      <c r="HC19" s="3" t="e">
        <f t="shared" si="61"/>
        <v>#DIV/0!</v>
      </c>
      <c r="HE19" s="1" t="s">
        <v>48</v>
      </c>
      <c r="HF19" s="2"/>
      <c r="HI19" s="3" t="e">
        <f t="shared" si="113"/>
        <v>#DIV/0!</v>
      </c>
      <c r="HJ19" s="2">
        <f t="shared" si="63"/>
        <v>0</v>
      </c>
      <c r="HK19">
        <f t="shared" si="64"/>
        <v>0</v>
      </c>
      <c r="HL19">
        <f t="shared" si="65"/>
        <v>0</v>
      </c>
      <c r="HM19" s="3" t="e">
        <f t="shared" si="66"/>
        <v>#DIV/0!</v>
      </c>
      <c r="HO19" s="1" t="s">
        <v>48</v>
      </c>
      <c r="HP19" s="2"/>
      <c r="HS19" s="3" t="e">
        <f t="shared" si="114"/>
        <v>#DIV/0!</v>
      </c>
      <c r="HT19" s="2">
        <f t="shared" si="68"/>
        <v>0</v>
      </c>
      <c r="HU19">
        <f t="shared" si="69"/>
        <v>0</v>
      </c>
      <c r="HV19">
        <f t="shared" si="70"/>
        <v>0</v>
      </c>
      <c r="HW19" s="3" t="e">
        <f t="shared" si="71"/>
        <v>#DIV/0!</v>
      </c>
      <c r="HY19" s="1" t="s">
        <v>48</v>
      </c>
      <c r="HZ19" s="2"/>
      <c r="IC19" s="3" t="e">
        <f t="shared" si="115"/>
        <v>#DIV/0!</v>
      </c>
      <c r="ID19" s="2">
        <f t="shared" si="73"/>
        <v>0</v>
      </c>
      <c r="IE19">
        <f t="shared" si="74"/>
        <v>0</v>
      </c>
      <c r="IF19">
        <f t="shared" si="75"/>
        <v>0</v>
      </c>
      <c r="IG19" s="3" t="e">
        <f t="shared" si="76"/>
        <v>#DIV/0!</v>
      </c>
    </row>
    <row r="20" spans="1:241" x14ac:dyDescent="0.3">
      <c r="A20" s="1" t="s">
        <v>49</v>
      </c>
      <c r="B20" s="2">
        <v>363.08</v>
      </c>
      <c r="C20">
        <v>10089</v>
      </c>
      <c r="D20">
        <v>3336</v>
      </c>
      <c r="E20" s="3">
        <f>D20/C20</f>
        <v>0.33065715135295864</v>
      </c>
      <c r="F20" s="3">
        <f t="shared" si="77"/>
        <v>3.5987709386460502E-2</v>
      </c>
      <c r="G20" s="2">
        <f t="shared" si="116"/>
        <v>93.079999999999984</v>
      </c>
      <c r="H20">
        <f t="shared" si="116"/>
        <v>868</v>
      </c>
      <c r="I20">
        <f t="shared" si="116"/>
        <v>302</v>
      </c>
      <c r="J20" s="3">
        <f t="shared" si="2"/>
        <v>0.34792626728110598</v>
      </c>
      <c r="K20" s="3">
        <f t="shared" si="78"/>
        <v>0.10723502304147464</v>
      </c>
      <c r="R20" s="2"/>
      <c r="X20" s="2"/>
      <c r="AA20" s="3"/>
      <c r="AB20" s="2"/>
      <c r="AE20" s="3"/>
      <c r="AG20" s="1" t="s">
        <v>49</v>
      </c>
      <c r="AH20" s="2">
        <v>316.16000000000003</v>
      </c>
      <c r="AI20">
        <v>2974</v>
      </c>
      <c r="AJ20">
        <v>1000</v>
      </c>
      <c r="AK20" s="3">
        <f>AJ20/AI20</f>
        <v>0.33624747814391392</v>
      </c>
      <c r="AL20" s="3">
        <f t="shared" si="79"/>
        <v>0.10630800268997984</v>
      </c>
      <c r="AM20" s="2">
        <f t="shared" si="4"/>
        <v>26.650000000000034</v>
      </c>
      <c r="AN20">
        <f t="shared" si="4"/>
        <v>96</v>
      </c>
      <c r="AO20">
        <f t="shared" si="4"/>
        <v>35</v>
      </c>
      <c r="AP20" s="3">
        <f t="shared" si="5"/>
        <v>0.36458333333333331</v>
      </c>
      <c r="AQ20" s="3">
        <f t="shared" si="80"/>
        <v>0.27760416666666704</v>
      </c>
      <c r="AS20" s="1" t="s">
        <v>49</v>
      </c>
      <c r="AT20" s="2">
        <v>8.18</v>
      </c>
      <c r="AU20">
        <v>285</v>
      </c>
      <c r="AV20">
        <v>139</v>
      </c>
      <c r="AW20" s="3">
        <f>AV20/AU20</f>
        <v>0.48771929824561405</v>
      </c>
      <c r="AX20" s="3">
        <f t="shared" si="81"/>
        <v>2.8701754385964912E-2</v>
      </c>
      <c r="AY20" s="2">
        <f t="shared" si="7"/>
        <v>8.18</v>
      </c>
      <c r="AZ20">
        <f t="shared" si="7"/>
        <v>285</v>
      </c>
      <c r="BA20">
        <f t="shared" si="7"/>
        <v>139</v>
      </c>
      <c r="BB20" s="3">
        <f t="shared" si="8"/>
        <v>0.48771929824561405</v>
      </c>
      <c r="BC20" s="3">
        <f t="shared" si="82"/>
        <v>2.8701754385964912E-2</v>
      </c>
      <c r="BE20" s="1" t="s">
        <v>49</v>
      </c>
      <c r="BF20" s="2"/>
      <c r="BI20" s="3" t="e">
        <f>BH20/BG20</f>
        <v>#DIV/0!</v>
      </c>
      <c r="BJ20" s="3" t="e">
        <f t="shared" si="83"/>
        <v>#DIV/0!</v>
      </c>
      <c r="BK20" s="2">
        <f t="shared" si="10"/>
        <v>0</v>
      </c>
      <c r="BL20">
        <f t="shared" si="10"/>
        <v>0</v>
      </c>
      <c r="BM20">
        <f t="shared" si="10"/>
        <v>0</v>
      </c>
      <c r="BN20" s="3" t="e">
        <f t="shared" si="11"/>
        <v>#DIV/0!</v>
      </c>
      <c r="BO20" s="3" t="e">
        <f t="shared" si="84"/>
        <v>#DIV/0!</v>
      </c>
      <c r="BP20" s="3"/>
      <c r="BQ20" s="1" t="s">
        <v>49</v>
      </c>
      <c r="BR20" s="2"/>
      <c r="BU20" s="3" t="e">
        <f>BT20/BS20</f>
        <v>#DIV/0!</v>
      </c>
      <c r="BV20" s="3" t="e">
        <f t="shared" si="85"/>
        <v>#DIV/0!</v>
      </c>
      <c r="BW20" s="2">
        <f t="shared" si="13"/>
        <v>0</v>
      </c>
      <c r="BX20">
        <f t="shared" si="13"/>
        <v>0</v>
      </c>
      <c r="BY20">
        <f t="shared" si="13"/>
        <v>0</v>
      </c>
      <c r="BZ20" s="3" t="e">
        <f t="shared" si="14"/>
        <v>#DIV/0!</v>
      </c>
      <c r="CA20" s="3" t="e">
        <f t="shared" si="86"/>
        <v>#DIV/0!</v>
      </c>
      <c r="CB20" s="3"/>
      <c r="CC20" s="1" t="s">
        <v>49</v>
      </c>
      <c r="CD20" s="2"/>
      <c r="CG20" s="3" t="e">
        <f>CF20/CE20</f>
        <v>#DIV/0!</v>
      </c>
      <c r="CH20" s="3" t="e">
        <f t="shared" si="87"/>
        <v>#DIV/0!</v>
      </c>
      <c r="CI20" s="2">
        <f t="shared" si="16"/>
        <v>0</v>
      </c>
      <c r="CJ20">
        <f t="shared" si="17"/>
        <v>0</v>
      </c>
      <c r="CK20">
        <f t="shared" si="18"/>
        <v>0</v>
      </c>
      <c r="CL20" s="3" t="e">
        <f t="shared" si="19"/>
        <v>#DIV/0!</v>
      </c>
      <c r="CM20" s="3" t="e">
        <f t="shared" si="88"/>
        <v>#DIV/0!</v>
      </c>
      <c r="CN20" s="3"/>
      <c r="CO20" s="1" t="s">
        <v>49</v>
      </c>
      <c r="CP20" s="2"/>
      <c r="CS20" s="3" t="e">
        <f>CR20/CQ20</f>
        <v>#DIV/0!</v>
      </c>
      <c r="CT20" s="3" t="e">
        <f t="shared" si="89"/>
        <v>#DIV/0!</v>
      </c>
      <c r="CU20" s="2">
        <f t="shared" si="21"/>
        <v>0</v>
      </c>
      <c r="CV20">
        <f t="shared" si="22"/>
        <v>0</v>
      </c>
      <c r="CW20">
        <f t="shared" si="23"/>
        <v>0</v>
      </c>
      <c r="CX20" s="3" t="e">
        <f t="shared" si="24"/>
        <v>#DIV/0!</v>
      </c>
      <c r="CY20" s="3" t="e">
        <f t="shared" si="90"/>
        <v>#DIV/0!</v>
      </c>
      <c r="CZ20" s="3"/>
      <c r="DA20" s="1" t="s">
        <v>49</v>
      </c>
      <c r="DB20" s="2"/>
      <c r="DE20" s="3" t="e">
        <f>DD20/DC20</f>
        <v>#DIV/0!</v>
      </c>
      <c r="DF20" s="3" t="e">
        <f t="shared" si="91"/>
        <v>#DIV/0!</v>
      </c>
      <c r="DG20" s="2">
        <f t="shared" si="26"/>
        <v>0</v>
      </c>
      <c r="DH20">
        <f t="shared" si="27"/>
        <v>0</v>
      </c>
      <c r="DI20">
        <f t="shared" si="28"/>
        <v>0</v>
      </c>
      <c r="DJ20" s="3" t="e">
        <f t="shared" si="29"/>
        <v>#DIV/0!</v>
      </c>
      <c r="DK20" s="3" t="e">
        <f t="shared" si="92"/>
        <v>#DIV/0!</v>
      </c>
      <c r="DL20" s="3"/>
      <c r="DM20" s="1" t="s">
        <v>49</v>
      </c>
      <c r="DN20" s="2"/>
      <c r="DQ20" s="3" t="e">
        <f>DP20/DO20</f>
        <v>#DIV/0!</v>
      </c>
      <c r="DR20" s="3" t="e">
        <f t="shared" si="93"/>
        <v>#DIV/0!</v>
      </c>
      <c r="DS20" s="2">
        <f t="shared" si="31"/>
        <v>0</v>
      </c>
      <c r="DT20">
        <f t="shared" si="32"/>
        <v>0</v>
      </c>
      <c r="DU20">
        <f t="shared" si="33"/>
        <v>0</v>
      </c>
      <c r="DV20" s="3" t="e">
        <f t="shared" si="34"/>
        <v>#DIV/0!</v>
      </c>
      <c r="DW20" s="3" t="e">
        <f t="shared" si="94"/>
        <v>#DIV/0!</v>
      </c>
      <c r="EJ20" s="3"/>
      <c r="EK20" s="1" t="s">
        <v>49</v>
      </c>
      <c r="EL20" s="2"/>
      <c r="EO20" s="3" t="e">
        <f>EN20/EM20</f>
        <v>#DIV/0!</v>
      </c>
      <c r="EP20" s="3" t="e">
        <f t="shared" si="95"/>
        <v>#DIV/0!</v>
      </c>
      <c r="EQ20" s="2">
        <f t="shared" si="36"/>
        <v>0</v>
      </c>
      <c r="ER20">
        <f t="shared" si="37"/>
        <v>0</v>
      </c>
      <c r="ES20">
        <f t="shared" si="38"/>
        <v>0</v>
      </c>
      <c r="ET20" s="3" t="e">
        <f t="shared" si="39"/>
        <v>#DIV/0!</v>
      </c>
      <c r="EU20" s="3" t="e">
        <f t="shared" si="96"/>
        <v>#DIV/0!</v>
      </c>
      <c r="EV20" s="3"/>
      <c r="EW20" s="1" t="s">
        <v>49</v>
      </c>
      <c r="EX20" s="2"/>
      <c r="FA20" s="3" t="e">
        <f>EZ20/EY20</f>
        <v>#DIV/0!</v>
      </c>
      <c r="FB20" s="2">
        <f t="shared" si="41"/>
        <v>0</v>
      </c>
      <c r="FC20">
        <f t="shared" si="42"/>
        <v>0</v>
      </c>
      <c r="FD20">
        <f t="shared" si="43"/>
        <v>0</v>
      </c>
      <c r="FE20" s="3" t="e">
        <f t="shared" si="44"/>
        <v>#DIV/0!</v>
      </c>
      <c r="FG20" s="1" t="s">
        <v>49</v>
      </c>
      <c r="FH20" s="2"/>
      <c r="FK20" s="3" t="e">
        <f>FJ20/FI20</f>
        <v>#DIV/0!</v>
      </c>
      <c r="FL20" s="2">
        <f t="shared" si="46"/>
        <v>0</v>
      </c>
      <c r="FM20">
        <f t="shared" si="46"/>
        <v>0</v>
      </c>
      <c r="FN20">
        <f t="shared" si="46"/>
        <v>0</v>
      </c>
      <c r="FO20" s="3" t="e">
        <f t="shared" si="47"/>
        <v>#DIV/0!</v>
      </c>
      <c r="FQ20" s="1" t="s">
        <v>49</v>
      </c>
      <c r="FR20" s="2"/>
      <c r="FU20" s="3" t="e">
        <f>FT20/FS20</f>
        <v>#DIV/0!</v>
      </c>
      <c r="FV20" s="2">
        <f t="shared" si="49"/>
        <v>0</v>
      </c>
      <c r="FW20">
        <f t="shared" si="49"/>
        <v>0</v>
      </c>
      <c r="FX20">
        <f t="shared" si="49"/>
        <v>0</v>
      </c>
      <c r="FY20" s="3" t="e">
        <f t="shared" si="50"/>
        <v>#DIV/0!</v>
      </c>
      <c r="GA20" s="1" t="s">
        <v>49</v>
      </c>
      <c r="GB20" s="2"/>
      <c r="GE20" s="3" t="e">
        <f>GD20/GC20</f>
        <v>#DIV/0!</v>
      </c>
      <c r="GF20" s="2">
        <f t="shared" si="52"/>
        <v>0</v>
      </c>
      <c r="GG20">
        <f t="shared" si="52"/>
        <v>0</v>
      </c>
      <c r="GH20">
        <f t="shared" si="52"/>
        <v>0</v>
      </c>
      <c r="GI20" s="3" t="e">
        <f t="shared" si="53"/>
        <v>#DIV/0!</v>
      </c>
      <c r="GK20" s="1" t="s">
        <v>49</v>
      </c>
      <c r="GL20" s="2"/>
      <c r="GO20" s="3" t="e">
        <f>GN20/GM20</f>
        <v>#DIV/0!</v>
      </c>
      <c r="GP20" s="2">
        <f t="shared" si="55"/>
        <v>0</v>
      </c>
      <c r="GQ20">
        <f t="shared" si="55"/>
        <v>0</v>
      </c>
      <c r="GR20">
        <f t="shared" si="55"/>
        <v>0</v>
      </c>
      <c r="GS20" s="3" t="e">
        <f t="shared" si="56"/>
        <v>#DIV/0!</v>
      </c>
      <c r="GU20" s="1" t="s">
        <v>49</v>
      </c>
      <c r="GV20" s="2"/>
      <c r="GY20" s="3" t="e">
        <f>GX20/GW20</f>
        <v>#DIV/0!</v>
      </c>
      <c r="GZ20" s="2">
        <f t="shared" si="58"/>
        <v>0</v>
      </c>
      <c r="HA20">
        <f t="shared" si="59"/>
        <v>0</v>
      </c>
      <c r="HB20">
        <f t="shared" si="60"/>
        <v>0</v>
      </c>
      <c r="HC20" s="3" t="e">
        <f t="shared" si="61"/>
        <v>#DIV/0!</v>
      </c>
      <c r="HE20" s="1" t="s">
        <v>49</v>
      </c>
      <c r="HF20" s="2"/>
      <c r="HI20" s="3" t="e">
        <f>HH20/HG20</f>
        <v>#DIV/0!</v>
      </c>
      <c r="HJ20" s="2">
        <f t="shared" si="63"/>
        <v>0</v>
      </c>
      <c r="HK20">
        <f t="shared" si="64"/>
        <v>0</v>
      </c>
      <c r="HL20">
        <f t="shared" si="65"/>
        <v>0</v>
      </c>
      <c r="HM20" s="3" t="e">
        <f t="shared" si="66"/>
        <v>#DIV/0!</v>
      </c>
      <c r="HO20" s="1" t="s">
        <v>49</v>
      </c>
      <c r="HP20" s="2"/>
      <c r="HS20" s="3" t="e">
        <f>HR20/HQ20</f>
        <v>#DIV/0!</v>
      </c>
      <c r="HT20" s="2">
        <f t="shared" si="68"/>
        <v>0</v>
      </c>
      <c r="HU20">
        <f t="shared" si="69"/>
        <v>0</v>
      </c>
      <c r="HV20">
        <f t="shared" si="70"/>
        <v>0</v>
      </c>
      <c r="HW20" s="3" t="e">
        <f t="shared" si="71"/>
        <v>#DIV/0!</v>
      </c>
      <c r="HY20" s="1" t="s">
        <v>49</v>
      </c>
      <c r="HZ20" s="2"/>
      <c r="IC20" s="3" t="e">
        <f>IB20/IA20</f>
        <v>#DIV/0!</v>
      </c>
      <c r="ID20" s="2">
        <f t="shared" si="73"/>
        <v>0</v>
      </c>
      <c r="IE20">
        <f t="shared" si="74"/>
        <v>0</v>
      </c>
      <c r="IF20">
        <f t="shared" si="75"/>
        <v>0</v>
      </c>
      <c r="IG20" s="3" t="e">
        <f t="shared" si="76"/>
        <v>#DIV/0!</v>
      </c>
    </row>
    <row r="21" spans="1:241" x14ac:dyDescent="0.3">
      <c r="A21" s="1" t="s">
        <v>50</v>
      </c>
      <c r="B21" s="2">
        <v>333.23</v>
      </c>
      <c r="C21">
        <v>10544</v>
      </c>
      <c r="D21">
        <v>3470</v>
      </c>
      <c r="E21" s="3">
        <f>D21/C21</f>
        <v>0.32909711684370258</v>
      </c>
      <c r="F21" s="3">
        <f t="shared" si="77"/>
        <v>3.1603755690440063E-2</v>
      </c>
      <c r="G21" s="2">
        <f t="shared" si="116"/>
        <v>-29.849999999999966</v>
      </c>
      <c r="H21">
        <f t="shared" si="116"/>
        <v>455</v>
      </c>
      <c r="I21">
        <f t="shared" si="116"/>
        <v>134</v>
      </c>
      <c r="J21" s="3">
        <f t="shared" si="2"/>
        <v>0.29450549450549451</v>
      </c>
      <c r="K21" s="3">
        <f t="shared" si="78"/>
        <v>-6.560439560439553E-2</v>
      </c>
      <c r="R21" s="2"/>
      <c r="X21" s="2"/>
      <c r="AA21" s="3"/>
      <c r="AB21" s="2"/>
      <c r="AE21" s="3"/>
      <c r="AG21" s="1" t="s">
        <v>50</v>
      </c>
      <c r="AH21" s="2">
        <v>316.06</v>
      </c>
      <c r="AI21">
        <v>3085</v>
      </c>
      <c r="AJ21">
        <v>1033</v>
      </c>
      <c r="AK21" s="3">
        <f>AJ21/AI21</f>
        <v>0.33484602917341977</v>
      </c>
      <c r="AL21" s="3">
        <f t="shared" si="79"/>
        <v>0.10245056726094004</v>
      </c>
      <c r="AM21" s="2">
        <f t="shared" si="4"/>
        <v>-0.10000000000002274</v>
      </c>
      <c r="AN21">
        <f t="shared" si="4"/>
        <v>111</v>
      </c>
      <c r="AO21">
        <f t="shared" si="4"/>
        <v>33</v>
      </c>
      <c r="AP21" s="3">
        <f t="shared" si="5"/>
        <v>0.29729729729729731</v>
      </c>
      <c r="AQ21" s="3">
        <f t="shared" si="80"/>
        <v>-9.0090090090110572E-4</v>
      </c>
      <c r="AS21" s="1" t="s">
        <v>50</v>
      </c>
      <c r="AT21" s="2">
        <v>-20.54</v>
      </c>
      <c r="AU21">
        <v>658</v>
      </c>
      <c r="AV21">
        <v>303</v>
      </c>
      <c r="AW21" s="3">
        <f>AV21/AU21</f>
        <v>0.46048632218844987</v>
      </c>
      <c r="AX21" s="3">
        <f t="shared" si="81"/>
        <v>-3.1215805471124618E-2</v>
      </c>
      <c r="AY21" s="2">
        <f t="shared" si="7"/>
        <v>-28.72</v>
      </c>
      <c r="AZ21">
        <f t="shared" si="7"/>
        <v>373</v>
      </c>
      <c r="BA21">
        <f t="shared" si="7"/>
        <v>164</v>
      </c>
      <c r="BB21" s="3">
        <f t="shared" si="8"/>
        <v>0.43967828418230565</v>
      </c>
      <c r="BC21" s="3">
        <f t="shared" si="82"/>
        <v>-7.6997319034852546E-2</v>
      </c>
      <c r="BE21" s="1" t="s">
        <v>50</v>
      </c>
      <c r="BF21" s="2"/>
      <c r="BI21" s="3" t="e">
        <f>BH21/BG21</f>
        <v>#DIV/0!</v>
      </c>
      <c r="BJ21" s="3" t="e">
        <f t="shared" si="83"/>
        <v>#DIV/0!</v>
      </c>
      <c r="BK21" s="2">
        <f t="shared" si="10"/>
        <v>0</v>
      </c>
      <c r="BL21">
        <f t="shared" si="10"/>
        <v>0</v>
      </c>
      <c r="BM21">
        <f t="shared" si="10"/>
        <v>0</v>
      </c>
      <c r="BN21" s="3" t="e">
        <f t="shared" si="11"/>
        <v>#DIV/0!</v>
      </c>
      <c r="BO21" s="3" t="e">
        <f t="shared" si="84"/>
        <v>#DIV/0!</v>
      </c>
      <c r="BP21" s="3"/>
      <c r="BQ21" s="1" t="s">
        <v>50</v>
      </c>
      <c r="BR21" s="2"/>
      <c r="BU21" s="3" t="e">
        <f>BT21/BS21</f>
        <v>#DIV/0!</v>
      </c>
      <c r="BV21" s="3" t="e">
        <f t="shared" si="85"/>
        <v>#DIV/0!</v>
      </c>
      <c r="BW21" s="2">
        <f t="shared" si="13"/>
        <v>0</v>
      </c>
      <c r="BX21">
        <f t="shared" si="13"/>
        <v>0</v>
      </c>
      <c r="BY21">
        <f t="shared" si="13"/>
        <v>0</v>
      </c>
      <c r="BZ21" s="3" t="e">
        <f t="shared" si="14"/>
        <v>#DIV/0!</v>
      </c>
      <c r="CA21" s="3" t="e">
        <f t="shared" si="86"/>
        <v>#DIV/0!</v>
      </c>
      <c r="CB21" s="3"/>
      <c r="CC21" s="1" t="s">
        <v>50</v>
      </c>
      <c r="CD21" s="2"/>
      <c r="CG21" s="3" t="e">
        <f>CF21/CE21</f>
        <v>#DIV/0!</v>
      </c>
      <c r="CH21" s="3" t="e">
        <f t="shared" si="87"/>
        <v>#DIV/0!</v>
      </c>
      <c r="CI21" s="2">
        <f t="shared" si="16"/>
        <v>0</v>
      </c>
      <c r="CJ21">
        <f t="shared" si="17"/>
        <v>0</v>
      </c>
      <c r="CK21">
        <f t="shared" si="18"/>
        <v>0</v>
      </c>
      <c r="CL21" s="3" t="e">
        <f t="shared" si="19"/>
        <v>#DIV/0!</v>
      </c>
      <c r="CM21" s="3" t="e">
        <f t="shared" si="88"/>
        <v>#DIV/0!</v>
      </c>
      <c r="CN21" s="3"/>
      <c r="CO21" s="1" t="s">
        <v>50</v>
      </c>
      <c r="CP21" s="2"/>
      <c r="CS21" s="3" t="e">
        <f>CR21/CQ21</f>
        <v>#DIV/0!</v>
      </c>
      <c r="CT21" s="3" t="e">
        <f t="shared" si="89"/>
        <v>#DIV/0!</v>
      </c>
      <c r="CU21" s="2">
        <f t="shared" si="21"/>
        <v>0</v>
      </c>
      <c r="CV21">
        <f t="shared" si="22"/>
        <v>0</v>
      </c>
      <c r="CW21">
        <f t="shared" si="23"/>
        <v>0</v>
      </c>
      <c r="CX21" s="3" t="e">
        <f t="shared" si="24"/>
        <v>#DIV/0!</v>
      </c>
      <c r="CY21" s="3" t="e">
        <f t="shared" si="90"/>
        <v>#DIV/0!</v>
      </c>
      <c r="CZ21" s="3"/>
      <c r="DA21" s="1" t="s">
        <v>50</v>
      </c>
      <c r="DB21" s="2"/>
      <c r="DE21" s="3" t="e">
        <f>DD21/DC21</f>
        <v>#DIV/0!</v>
      </c>
      <c r="DF21" s="3" t="e">
        <f t="shared" si="91"/>
        <v>#DIV/0!</v>
      </c>
      <c r="DG21" s="2">
        <f t="shared" si="26"/>
        <v>0</v>
      </c>
      <c r="DH21">
        <f t="shared" si="27"/>
        <v>0</v>
      </c>
      <c r="DI21">
        <f t="shared" si="28"/>
        <v>0</v>
      </c>
      <c r="DJ21" s="3" t="e">
        <f t="shared" si="29"/>
        <v>#DIV/0!</v>
      </c>
      <c r="DK21" s="3" t="e">
        <f t="shared" si="92"/>
        <v>#DIV/0!</v>
      </c>
      <c r="DL21" s="3"/>
      <c r="DM21" s="1" t="s">
        <v>50</v>
      </c>
      <c r="DN21" s="2"/>
      <c r="DQ21" s="3" t="e">
        <f>DP21/DO21</f>
        <v>#DIV/0!</v>
      </c>
      <c r="DR21" s="3" t="e">
        <f t="shared" si="93"/>
        <v>#DIV/0!</v>
      </c>
      <c r="DS21" s="2">
        <f t="shared" si="31"/>
        <v>0</v>
      </c>
      <c r="DT21">
        <f t="shared" si="32"/>
        <v>0</v>
      </c>
      <c r="DU21">
        <f t="shared" si="33"/>
        <v>0</v>
      </c>
      <c r="DV21" s="3" t="e">
        <f t="shared" si="34"/>
        <v>#DIV/0!</v>
      </c>
      <c r="DW21" s="3" t="e">
        <f t="shared" si="94"/>
        <v>#DIV/0!</v>
      </c>
      <c r="EJ21" s="3"/>
      <c r="EK21" s="1" t="s">
        <v>50</v>
      </c>
      <c r="EL21" s="2"/>
      <c r="EO21" s="3" t="e">
        <f>EN21/EM21</f>
        <v>#DIV/0!</v>
      </c>
      <c r="EP21" s="3" t="e">
        <f t="shared" si="95"/>
        <v>#DIV/0!</v>
      </c>
      <c r="EQ21" s="2">
        <f t="shared" si="36"/>
        <v>0</v>
      </c>
      <c r="ER21">
        <f t="shared" si="37"/>
        <v>0</v>
      </c>
      <c r="ES21">
        <f t="shared" si="38"/>
        <v>0</v>
      </c>
      <c r="ET21" s="3" t="e">
        <f t="shared" si="39"/>
        <v>#DIV/0!</v>
      </c>
      <c r="EU21" s="3" t="e">
        <f t="shared" si="96"/>
        <v>#DIV/0!</v>
      </c>
      <c r="EV21" s="3"/>
      <c r="EW21" s="1" t="s">
        <v>50</v>
      </c>
      <c r="EX21" s="2"/>
      <c r="FA21" s="3" t="e">
        <f>EZ21/EY21</f>
        <v>#DIV/0!</v>
      </c>
      <c r="FB21" s="2">
        <f t="shared" si="41"/>
        <v>0</v>
      </c>
      <c r="FC21">
        <f t="shared" si="42"/>
        <v>0</v>
      </c>
      <c r="FD21">
        <f t="shared" si="43"/>
        <v>0</v>
      </c>
      <c r="FE21" s="3" t="e">
        <f t="shared" si="44"/>
        <v>#DIV/0!</v>
      </c>
      <c r="FG21" s="1" t="s">
        <v>50</v>
      </c>
      <c r="FH21" s="2"/>
      <c r="FK21" s="3" t="e">
        <f>FJ21/FI21</f>
        <v>#DIV/0!</v>
      </c>
      <c r="FL21" s="2">
        <f t="shared" si="46"/>
        <v>0</v>
      </c>
      <c r="FM21">
        <f t="shared" si="46"/>
        <v>0</v>
      </c>
      <c r="FN21">
        <f t="shared" si="46"/>
        <v>0</v>
      </c>
      <c r="FO21" s="3" t="e">
        <f t="shared" si="47"/>
        <v>#DIV/0!</v>
      </c>
      <c r="FQ21" s="1" t="s">
        <v>50</v>
      </c>
      <c r="FR21" s="2"/>
      <c r="FU21" s="3" t="e">
        <f>FT21/FS21</f>
        <v>#DIV/0!</v>
      </c>
      <c r="FV21" s="2">
        <f t="shared" si="49"/>
        <v>0</v>
      </c>
      <c r="FW21">
        <f t="shared" si="49"/>
        <v>0</v>
      </c>
      <c r="FX21">
        <f t="shared" si="49"/>
        <v>0</v>
      </c>
      <c r="FY21" s="3" t="e">
        <f t="shared" si="50"/>
        <v>#DIV/0!</v>
      </c>
      <c r="GA21" s="1" t="s">
        <v>50</v>
      </c>
      <c r="GB21" s="2"/>
      <c r="GE21" s="3" t="e">
        <f>GD21/GC21</f>
        <v>#DIV/0!</v>
      </c>
      <c r="GF21" s="2">
        <f t="shared" si="52"/>
        <v>0</v>
      </c>
      <c r="GG21">
        <f t="shared" si="52"/>
        <v>0</v>
      </c>
      <c r="GH21">
        <f t="shared" si="52"/>
        <v>0</v>
      </c>
      <c r="GI21" s="3" t="e">
        <f t="shared" si="53"/>
        <v>#DIV/0!</v>
      </c>
      <c r="GK21" s="1" t="s">
        <v>50</v>
      </c>
      <c r="GL21" s="2"/>
      <c r="GO21" s="3" t="e">
        <f>GN21/GM21</f>
        <v>#DIV/0!</v>
      </c>
      <c r="GP21" s="2">
        <f t="shared" si="55"/>
        <v>0</v>
      </c>
      <c r="GQ21">
        <f t="shared" si="55"/>
        <v>0</v>
      </c>
      <c r="GR21">
        <f t="shared" si="55"/>
        <v>0</v>
      </c>
      <c r="GS21" s="3" t="e">
        <f t="shared" si="56"/>
        <v>#DIV/0!</v>
      </c>
      <c r="GU21" s="1" t="s">
        <v>50</v>
      </c>
      <c r="GV21" s="2"/>
      <c r="GY21" s="3" t="e">
        <f>GX21/GW21</f>
        <v>#DIV/0!</v>
      </c>
      <c r="GZ21" s="2">
        <f t="shared" si="58"/>
        <v>0</v>
      </c>
      <c r="HA21">
        <f t="shared" si="59"/>
        <v>0</v>
      </c>
      <c r="HB21">
        <f t="shared" si="60"/>
        <v>0</v>
      </c>
      <c r="HC21" s="3" t="e">
        <f t="shared" si="61"/>
        <v>#DIV/0!</v>
      </c>
      <c r="HE21" s="1" t="s">
        <v>50</v>
      </c>
      <c r="HF21" s="2"/>
      <c r="HI21" s="3" t="e">
        <f>HH21/HG21</f>
        <v>#DIV/0!</v>
      </c>
      <c r="HJ21" s="2">
        <f t="shared" si="63"/>
        <v>0</v>
      </c>
      <c r="HK21">
        <f t="shared" si="64"/>
        <v>0</v>
      </c>
      <c r="HL21">
        <f t="shared" si="65"/>
        <v>0</v>
      </c>
      <c r="HM21" s="3" t="e">
        <f t="shared" si="66"/>
        <v>#DIV/0!</v>
      </c>
      <c r="HO21" s="1" t="s">
        <v>50</v>
      </c>
      <c r="HP21" s="2"/>
      <c r="HS21" s="3" t="e">
        <f>HR21/HQ21</f>
        <v>#DIV/0!</v>
      </c>
      <c r="HT21" s="2">
        <f t="shared" si="68"/>
        <v>0</v>
      </c>
      <c r="HU21">
        <f t="shared" si="69"/>
        <v>0</v>
      </c>
      <c r="HV21">
        <f t="shared" si="70"/>
        <v>0</v>
      </c>
      <c r="HW21" s="3" t="e">
        <f t="shared" si="71"/>
        <v>#DIV/0!</v>
      </c>
      <c r="HY21" s="1" t="s">
        <v>50</v>
      </c>
      <c r="HZ21" s="2"/>
      <c r="IC21" s="3" t="e">
        <f>IB21/IA21</f>
        <v>#DIV/0!</v>
      </c>
      <c r="ID21" s="2">
        <f t="shared" si="73"/>
        <v>0</v>
      </c>
      <c r="IE21">
        <f t="shared" si="74"/>
        <v>0</v>
      </c>
      <c r="IF21">
        <f t="shared" si="75"/>
        <v>0</v>
      </c>
      <c r="IG21" s="3" t="e">
        <f t="shared" si="76"/>
        <v>#DIV/0!</v>
      </c>
    </row>
    <row r="22" spans="1:241" x14ac:dyDescent="0.3">
      <c r="A22" s="1" t="s">
        <v>51</v>
      </c>
      <c r="B22" s="2">
        <v>278.51</v>
      </c>
      <c r="C22">
        <v>10992</v>
      </c>
      <c r="D22">
        <v>3600</v>
      </c>
      <c r="E22" s="3">
        <f t="shared" ref="E22:E43" si="117">D22/C22</f>
        <v>0.32751091703056767</v>
      </c>
      <c r="F22" s="3">
        <f t="shared" si="77"/>
        <v>2.5337518195050944E-2</v>
      </c>
      <c r="G22" s="2">
        <f t="shared" si="116"/>
        <v>-54.720000000000027</v>
      </c>
      <c r="H22">
        <f t="shared" si="116"/>
        <v>448</v>
      </c>
      <c r="I22">
        <f t="shared" si="116"/>
        <v>130</v>
      </c>
      <c r="J22" s="3">
        <f t="shared" si="2"/>
        <v>0.29017857142857145</v>
      </c>
      <c r="K22" s="3">
        <f t="shared" si="78"/>
        <v>-0.12214285714285721</v>
      </c>
      <c r="R22" s="2"/>
      <c r="X22" s="2"/>
      <c r="AA22" s="3"/>
      <c r="AB22" s="2"/>
      <c r="AE22" s="3"/>
      <c r="AG22" s="1" t="s">
        <v>51</v>
      </c>
      <c r="AH22" s="2">
        <v>306.64</v>
      </c>
      <c r="AI22">
        <v>3509</v>
      </c>
      <c r="AJ22">
        <v>1161</v>
      </c>
      <c r="AK22" s="3">
        <f t="shared" ref="AK22:AK43" si="118">AJ22/AI22</f>
        <v>0.33086349387289826</v>
      </c>
      <c r="AL22" s="3">
        <f t="shared" si="79"/>
        <v>8.7386719863208881E-2</v>
      </c>
      <c r="AM22" s="2">
        <f t="shared" si="4"/>
        <v>-9.4200000000000159</v>
      </c>
      <c r="AN22">
        <f t="shared" si="4"/>
        <v>424</v>
      </c>
      <c r="AO22">
        <f t="shared" si="4"/>
        <v>128</v>
      </c>
      <c r="AP22" s="3">
        <f t="shared" si="5"/>
        <v>0.30188679245283018</v>
      </c>
      <c r="AQ22" s="3">
        <f t="shared" si="80"/>
        <v>-2.221698113207551E-2</v>
      </c>
      <c r="AS22" s="1" t="s">
        <v>51</v>
      </c>
      <c r="AT22" s="2">
        <v>-2.0699999999999998</v>
      </c>
      <c r="AU22">
        <v>756</v>
      </c>
      <c r="AV22">
        <v>362</v>
      </c>
      <c r="AW22" s="3">
        <f t="shared" ref="AW22:AW43" si="119">AV22/AU22</f>
        <v>0.47883597883597884</v>
      </c>
      <c r="AX22" s="3">
        <f t="shared" si="81"/>
        <v>-2.7380952380952378E-3</v>
      </c>
      <c r="AY22" s="2">
        <f t="shared" si="7"/>
        <v>18.47</v>
      </c>
      <c r="AZ22">
        <f t="shared" si="7"/>
        <v>98</v>
      </c>
      <c r="BA22">
        <f t="shared" si="7"/>
        <v>59</v>
      </c>
      <c r="BB22" s="3">
        <f t="shared" si="8"/>
        <v>0.60204081632653061</v>
      </c>
      <c r="BC22" s="3">
        <f t="shared" si="82"/>
        <v>0.18846938775510202</v>
      </c>
      <c r="BE22" s="1" t="s">
        <v>51</v>
      </c>
      <c r="BF22" s="2"/>
      <c r="BI22" s="3" t="e">
        <f t="shared" ref="BI22:BI43" si="120">BH22/BG22</f>
        <v>#DIV/0!</v>
      </c>
      <c r="BJ22" s="3" t="e">
        <f t="shared" si="83"/>
        <v>#DIV/0!</v>
      </c>
      <c r="BK22" s="2">
        <f t="shared" si="10"/>
        <v>0</v>
      </c>
      <c r="BL22">
        <f t="shared" si="10"/>
        <v>0</v>
      </c>
      <c r="BM22">
        <f t="shared" si="10"/>
        <v>0</v>
      </c>
      <c r="BN22" s="3" t="e">
        <f t="shared" si="11"/>
        <v>#DIV/0!</v>
      </c>
      <c r="BO22" s="3" t="e">
        <f t="shared" si="84"/>
        <v>#DIV/0!</v>
      </c>
      <c r="BP22" s="3"/>
      <c r="BQ22" s="1" t="s">
        <v>51</v>
      </c>
      <c r="BR22" s="2"/>
      <c r="BU22" s="3" t="e">
        <f t="shared" ref="BU22:BU43" si="121">BT22/BS22</f>
        <v>#DIV/0!</v>
      </c>
      <c r="BV22" s="3" t="e">
        <f t="shared" si="85"/>
        <v>#DIV/0!</v>
      </c>
      <c r="BW22" s="2">
        <f t="shared" si="13"/>
        <v>0</v>
      </c>
      <c r="BX22">
        <f t="shared" si="13"/>
        <v>0</v>
      </c>
      <c r="BY22">
        <f t="shared" si="13"/>
        <v>0</v>
      </c>
      <c r="BZ22" s="3" t="e">
        <f t="shared" si="14"/>
        <v>#DIV/0!</v>
      </c>
      <c r="CA22" s="3" t="e">
        <f t="shared" si="86"/>
        <v>#DIV/0!</v>
      </c>
      <c r="CB22" s="3"/>
      <c r="CC22" s="1" t="s">
        <v>51</v>
      </c>
      <c r="CD22" s="2"/>
      <c r="CG22" s="3" t="e">
        <f t="shared" ref="CG22:CG43" si="122">CF22/CE22</f>
        <v>#DIV/0!</v>
      </c>
      <c r="CH22" s="3" t="e">
        <f t="shared" si="87"/>
        <v>#DIV/0!</v>
      </c>
      <c r="CI22" s="2">
        <f t="shared" si="16"/>
        <v>0</v>
      </c>
      <c r="CJ22">
        <f t="shared" si="17"/>
        <v>0</v>
      </c>
      <c r="CK22">
        <f t="shared" si="18"/>
        <v>0</v>
      </c>
      <c r="CL22" s="3" t="e">
        <f t="shared" si="19"/>
        <v>#DIV/0!</v>
      </c>
      <c r="CM22" s="3" t="e">
        <f t="shared" si="88"/>
        <v>#DIV/0!</v>
      </c>
      <c r="CN22" s="3"/>
      <c r="CO22" s="1" t="s">
        <v>51</v>
      </c>
      <c r="CP22" s="2"/>
      <c r="CS22" s="3" t="e">
        <f t="shared" ref="CS22:CS43" si="123">CR22/CQ22</f>
        <v>#DIV/0!</v>
      </c>
      <c r="CT22" s="3" t="e">
        <f t="shared" si="89"/>
        <v>#DIV/0!</v>
      </c>
      <c r="CU22" s="2">
        <f t="shared" si="21"/>
        <v>0</v>
      </c>
      <c r="CV22">
        <f t="shared" si="22"/>
        <v>0</v>
      </c>
      <c r="CW22">
        <f t="shared" si="23"/>
        <v>0</v>
      </c>
      <c r="CX22" s="3" t="e">
        <f t="shared" si="24"/>
        <v>#DIV/0!</v>
      </c>
      <c r="CY22" s="3" t="e">
        <f t="shared" si="90"/>
        <v>#DIV/0!</v>
      </c>
      <c r="CZ22" s="3"/>
      <c r="DA22" s="1" t="s">
        <v>51</v>
      </c>
      <c r="DB22" s="2"/>
      <c r="DE22" s="3" t="e">
        <f t="shared" ref="DE22:DE43" si="124">DD22/DC22</f>
        <v>#DIV/0!</v>
      </c>
      <c r="DF22" s="3" t="e">
        <f t="shared" si="91"/>
        <v>#DIV/0!</v>
      </c>
      <c r="DG22" s="2">
        <f t="shared" si="26"/>
        <v>0</v>
      </c>
      <c r="DH22">
        <f t="shared" si="27"/>
        <v>0</v>
      </c>
      <c r="DI22">
        <f t="shared" si="28"/>
        <v>0</v>
      </c>
      <c r="DJ22" s="3" t="e">
        <f t="shared" si="29"/>
        <v>#DIV/0!</v>
      </c>
      <c r="DK22" s="3" t="e">
        <f t="shared" si="92"/>
        <v>#DIV/0!</v>
      </c>
      <c r="DL22" s="3"/>
      <c r="DM22" s="1" t="s">
        <v>51</v>
      </c>
      <c r="DN22" s="2"/>
      <c r="DQ22" s="3" t="e">
        <f t="shared" ref="DQ22:DQ43" si="125">DP22/DO22</f>
        <v>#DIV/0!</v>
      </c>
      <c r="DR22" s="3" t="e">
        <f t="shared" si="93"/>
        <v>#DIV/0!</v>
      </c>
      <c r="DS22" s="2">
        <f t="shared" si="31"/>
        <v>0</v>
      </c>
      <c r="DT22">
        <f t="shared" si="32"/>
        <v>0</v>
      </c>
      <c r="DU22">
        <f t="shared" si="33"/>
        <v>0</v>
      </c>
      <c r="DV22" s="3" t="e">
        <f t="shared" si="34"/>
        <v>#DIV/0!</v>
      </c>
      <c r="DW22" s="3" t="e">
        <f t="shared" si="94"/>
        <v>#DIV/0!</v>
      </c>
      <c r="EJ22" s="3"/>
      <c r="EK22" s="1" t="s">
        <v>51</v>
      </c>
      <c r="EL22" s="2"/>
      <c r="EO22" s="3" t="e">
        <f t="shared" ref="EO22:EO43" si="126">EN22/EM22</f>
        <v>#DIV/0!</v>
      </c>
      <c r="EP22" s="3" t="e">
        <f t="shared" si="95"/>
        <v>#DIV/0!</v>
      </c>
      <c r="EQ22" s="2">
        <f t="shared" si="36"/>
        <v>0</v>
      </c>
      <c r="ER22">
        <f t="shared" si="37"/>
        <v>0</v>
      </c>
      <c r="ES22">
        <f t="shared" si="38"/>
        <v>0</v>
      </c>
      <c r="ET22" s="3" t="e">
        <f t="shared" si="39"/>
        <v>#DIV/0!</v>
      </c>
      <c r="EU22" s="3" t="e">
        <f t="shared" si="96"/>
        <v>#DIV/0!</v>
      </c>
      <c r="EV22" s="3"/>
      <c r="EW22" s="1" t="s">
        <v>51</v>
      </c>
      <c r="EX22" s="2"/>
      <c r="FA22" s="3" t="e">
        <f t="shared" ref="FA22:FA43" si="127">EZ22/EY22</f>
        <v>#DIV/0!</v>
      </c>
      <c r="FB22" s="2">
        <f t="shared" si="41"/>
        <v>0</v>
      </c>
      <c r="FC22">
        <f t="shared" si="42"/>
        <v>0</v>
      </c>
      <c r="FD22">
        <f t="shared" si="43"/>
        <v>0</v>
      </c>
      <c r="FE22" s="3" t="e">
        <f t="shared" si="44"/>
        <v>#DIV/0!</v>
      </c>
      <c r="FG22" s="1" t="s">
        <v>51</v>
      </c>
      <c r="FH22" s="2"/>
      <c r="FK22" s="3" t="e">
        <f t="shared" ref="FK22:FK43" si="128">FJ22/FI22</f>
        <v>#DIV/0!</v>
      </c>
      <c r="FL22" s="2">
        <f t="shared" si="46"/>
        <v>0</v>
      </c>
      <c r="FM22">
        <f t="shared" si="46"/>
        <v>0</v>
      </c>
      <c r="FN22">
        <f t="shared" si="46"/>
        <v>0</v>
      </c>
      <c r="FO22" s="3" t="e">
        <f t="shared" si="47"/>
        <v>#DIV/0!</v>
      </c>
      <c r="FQ22" s="1" t="s">
        <v>51</v>
      </c>
      <c r="FR22" s="2"/>
      <c r="FU22" s="3" t="e">
        <f t="shared" ref="FU22:FU43" si="129">FT22/FS22</f>
        <v>#DIV/0!</v>
      </c>
      <c r="FV22" s="2">
        <f t="shared" si="49"/>
        <v>0</v>
      </c>
      <c r="FW22">
        <f t="shared" si="49"/>
        <v>0</v>
      </c>
      <c r="FX22">
        <f t="shared" si="49"/>
        <v>0</v>
      </c>
      <c r="FY22" s="3" t="e">
        <f t="shared" si="50"/>
        <v>#DIV/0!</v>
      </c>
      <c r="GA22" s="1" t="s">
        <v>51</v>
      </c>
      <c r="GB22" s="2"/>
      <c r="GE22" s="3" t="e">
        <f t="shared" ref="GE22:GE43" si="130">GD22/GC22</f>
        <v>#DIV/0!</v>
      </c>
      <c r="GF22" s="2">
        <f t="shared" si="52"/>
        <v>0</v>
      </c>
      <c r="GG22">
        <f t="shared" si="52"/>
        <v>0</v>
      </c>
      <c r="GH22">
        <f t="shared" si="52"/>
        <v>0</v>
      </c>
      <c r="GI22" s="3" t="e">
        <f t="shared" si="53"/>
        <v>#DIV/0!</v>
      </c>
      <c r="GK22" s="1" t="s">
        <v>51</v>
      </c>
      <c r="GL22" s="2"/>
      <c r="GO22" s="3" t="e">
        <f t="shared" ref="GO22:GO43" si="131">GN22/GM22</f>
        <v>#DIV/0!</v>
      </c>
      <c r="GP22" s="2">
        <f t="shared" si="55"/>
        <v>0</v>
      </c>
      <c r="GQ22">
        <f t="shared" si="55"/>
        <v>0</v>
      </c>
      <c r="GR22">
        <f t="shared" si="55"/>
        <v>0</v>
      </c>
      <c r="GS22" s="3" t="e">
        <f t="shared" si="56"/>
        <v>#DIV/0!</v>
      </c>
      <c r="GU22" s="1" t="s">
        <v>51</v>
      </c>
      <c r="GV22" s="2"/>
      <c r="GY22" s="3" t="e">
        <f t="shared" ref="GY22:GY43" si="132">GX22/GW22</f>
        <v>#DIV/0!</v>
      </c>
      <c r="GZ22" s="2">
        <f t="shared" si="58"/>
        <v>0</v>
      </c>
      <c r="HA22">
        <f t="shared" si="59"/>
        <v>0</v>
      </c>
      <c r="HB22">
        <f t="shared" si="60"/>
        <v>0</v>
      </c>
      <c r="HC22" s="3" t="e">
        <f t="shared" si="61"/>
        <v>#DIV/0!</v>
      </c>
      <c r="HE22" s="1" t="s">
        <v>51</v>
      </c>
      <c r="HF22" s="2"/>
      <c r="HI22" s="3" t="e">
        <f t="shared" ref="HI22:HI43" si="133">HH22/HG22</f>
        <v>#DIV/0!</v>
      </c>
      <c r="HJ22" s="2">
        <f t="shared" si="63"/>
        <v>0</v>
      </c>
      <c r="HK22">
        <f t="shared" si="64"/>
        <v>0</v>
      </c>
      <c r="HL22">
        <f t="shared" si="65"/>
        <v>0</v>
      </c>
      <c r="HM22" s="3" t="e">
        <f t="shared" si="66"/>
        <v>#DIV/0!</v>
      </c>
      <c r="HO22" s="1" t="s">
        <v>51</v>
      </c>
      <c r="HP22" s="2"/>
      <c r="HS22" s="3" t="e">
        <f t="shared" ref="HS22:HS43" si="134">HR22/HQ22</f>
        <v>#DIV/0!</v>
      </c>
      <c r="HT22" s="2">
        <f t="shared" si="68"/>
        <v>0</v>
      </c>
      <c r="HU22">
        <f t="shared" si="69"/>
        <v>0</v>
      </c>
      <c r="HV22">
        <f t="shared" si="70"/>
        <v>0</v>
      </c>
      <c r="HW22" s="3" t="e">
        <f t="shared" si="71"/>
        <v>#DIV/0!</v>
      </c>
      <c r="HY22" s="1" t="s">
        <v>51</v>
      </c>
      <c r="HZ22" s="2"/>
      <c r="IC22" s="3" t="e">
        <f t="shared" ref="IC22:IC43" si="135">IB22/IA22</f>
        <v>#DIV/0!</v>
      </c>
      <c r="ID22" s="2">
        <f t="shared" si="73"/>
        <v>0</v>
      </c>
      <c r="IE22">
        <f t="shared" si="74"/>
        <v>0</v>
      </c>
      <c r="IF22">
        <f t="shared" si="75"/>
        <v>0</v>
      </c>
      <c r="IG22" s="3" t="e">
        <f t="shared" si="76"/>
        <v>#DIV/0!</v>
      </c>
    </row>
    <row r="23" spans="1:241" x14ac:dyDescent="0.3">
      <c r="A23" s="1" t="s">
        <v>52</v>
      </c>
      <c r="B23" s="2">
        <v>275.33</v>
      </c>
      <c r="C23">
        <v>11361</v>
      </c>
      <c r="D23">
        <v>3716</v>
      </c>
      <c r="E23" s="3">
        <f t="shared" si="117"/>
        <v>0.32708388346096295</v>
      </c>
      <c r="F23" s="3">
        <f t="shared" si="77"/>
        <v>2.4234662441686469E-2</v>
      </c>
      <c r="G23" s="2">
        <f t="shared" si="116"/>
        <v>-3.1800000000000068</v>
      </c>
      <c r="H23">
        <f t="shared" si="116"/>
        <v>369</v>
      </c>
      <c r="I23">
        <f t="shared" si="116"/>
        <v>116</v>
      </c>
      <c r="J23" s="3">
        <f t="shared" si="2"/>
        <v>0.3143631436314363</v>
      </c>
      <c r="K23" s="3">
        <f t="shared" si="78"/>
        <v>-8.6178861788618073E-3</v>
      </c>
      <c r="R23" s="2"/>
      <c r="X23" s="2"/>
      <c r="AA23" s="3"/>
      <c r="AB23" s="2"/>
      <c r="AE23" s="3"/>
      <c r="AG23" s="1" t="s">
        <v>52</v>
      </c>
      <c r="AH23" s="2">
        <v>297.72000000000003</v>
      </c>
      <c r="AI23">
        <v>3637</v>
      </c>
      <c r="AJ23">
        <v>1199</v>
      </c>
      <c r="AK23" s="3">
        <f t="shared" si="118"/>
        <v>0.32966730822106133</v>
      </c>
      <c r="AL23" s="3">
        <f t="shared" si="79"/>
        <v>8.1858674731921918E-2</v>
      </c>
      <c r="AM23" s="2">
        <f t="shared" si="4"/>
        <v>-8.9199999999999591</v>
      </c>
      <c r="AN23">
        <f t="shared" si="4"/>
        <v>128</v>
      </c>
      <c r="AO23">
        <f t="shared" si="4"/>
        <v>38</v>
      </c>
      <c r="AP23" s="3">
        <f t="shared" si="5"/>
        <v>0.296875</v>
      </c>
      <c r="AQ23" s="3">
        <f t="shared" si="80"/>
        <v>-6.968749999999968E-2</v>
      </c>
      <c r="AS23" s="1" t="s">
        <v>52</v>
      </c>
      <c r="AT23" s="2">
        <v>2.23</v>
      </c>
      <c r="AU23">
        <v>1159</v>
      </c>
      <c r="AV23">
        <v>555</v>
      </c>
      <c r="AW23" s="3">
        <f t="shared" si="119"/>
        <v>0.47886108714408976</v>
      </c>
      <c r="AX23" s="3">
        <f t="shared" si="81"/>
        <v>1.9240724762726489E-3</v>
      </c>
      <c r="AY23" s="2">
        <f t="shared" si="7"/>
        <v>4.3</v>
      </c>
      <c r="AZ23">
        <f t="shared" si="7"/>
        <v>403</v>
      </c>
      <c r="BA23">
        <f t="shared" si="7"/>
        <v>193</v>
      </c>
      <c r="BB23" s="3">
        <f t="shared" si="8"/>
        <v>0.47890818858560796</v>
      </c>
      <c r="BC23" s="3">
        <f t="shared" si="82"/>
        <v>1.0669975186104219E-2</v>
      </c>
      <c r="BE23" s="1" t="s">
        <v>52</v>
      </c>
      <c r="BF23" s="2"/>
      <c r="BI23" s="3" t="e">
        <f t="shared" si="120"/>
        <v>#DIV/0!</v>
      </c>
      <c r="BJ23" s="3" t="e">
        <f t="shared" si="83"/>
        <v>#DIV/0!</v>
      </c>
      <c r="BK23" s="2">
        <f t="shared" si="10"/>
        <v>0</v>
      </c>
      <c r="BL23">
        <f t="shared" si="10"/>
        <v>0</v>
      </c>
      <c r="BM23">
        <f t="shared" si="10"/>
        <v>0</v>
      </c>
      <c r="BN23" s="3" t="e">
        <f t="shared" si="11"/>
        <v>#DIV/0!</v>
      </c>
      <c r="BO23" s="3" t="e">
        <f t="shared" si="84"/>
        <v>#DIV/0!</v>
      </c>
      <c r="BP23" s="3"/>
      <c r="BQ23" s="1" t="s">
        <v>52</v>
      </c>
      <c r="BR23" s="2"/>
      <c r="BU23" s="3" t="e">
        <f t="shared" si="121"/>
        <v>#DIV/0!</v>
      </c>
      <c r="BV23" s="3" t="e">
        <f t="shared" si="85"/>
        <v>#DIV/0!</v>
      </c>
      <c r="BW23" s="2">
        <f t="shared" si="13"/>
        <v>0</v>
      </c>
      <c r="BX23">
        <f t="shared" si="13"/>
        <v>0</v>
      </c>
      <c r="BY23">
        <f t="shared" si="13"/>
        <v>0</v>
      </c>
      <c r="BZ23" s="3" t="e">
        <f t="shared" si="14"/>
        <v>#DIV/0!</v>
      </c>
      <c r="CA23" s="3" t="e">
        <f t="shared" si="86"/>
        <v>#DIV/0!</v>
      </c>
      <c r="CB23" s="3"/>
      <c r="CC23" s="1" t="s">
        <v>52</v>
      </c>
      <c r="CD23" s="2"/>
      <c r="CG23" s="3" t="e">
        <f t="shared" si="122"/>
        <v>#DIV/0!</v>
      </c>
      <c r="CH23" s="3" t="e">
        <f t="shared" si="87"/>
        <v>#DIV/0!</v>
      </c>
      <c r="CI23" s="2">
        <f t="shared" si="16"/>
        <v>0</v>
      </c>
      <c r="CJ23">
        <f t="shared" si="17"/>
        <v>0</v>
      </c>
      <c r="CK23">
        <f t="shared" si="18"/>
        <v>0</v>
      </c>
      <c r="CL23" s="3" t="e">
        <f t="shared" si="19"/>
        <v>#DIV/0!</v>
      </c>
      <c r="CM23" s="3" t="e">
        <f t="shared" si="88"/>
        <v>#DIV/0!</v>
      </c>
      <c r="CN23" s="3"/>
      <c r="CO23" s="1" t="s">
        <v>52</v>
      </c>
      <c r="CP23" s="2"/>
      <c r="CS23" s="3" t="e">
        <f t="shared" si="123"/>
        <v>#DIV/0!</v>
      </c>
      <c r="CT23" s="3" t="e">
        <f t="shared" si="89"/>
        <v>#DIV/0!</v>
      </c>
      <c r="CU23" s="2">
        <f t="shared" si="21"/>
        <v>0</v>
      </c>
      <c r="CV23">
        <f t="shared" si="22"/>
        <v>0</v>
      </c>
      <c r="CW23">
        <f t="shared" si="23"/>
        <v>0</v>
      </c>
      <c r="CX23" s="3" t="e">
        <f t="shared" si="24"/>
        <v>#DIV/0!</v>
      </c>
      <c r="CY23" s="3" t="e">
        <f t="shared" si="90"/>
        <v>#DIV/0!</v>
      </c>
      <c r="CZ23" s="3"/>
      <c r="DA23" s="1" t="s">
        <v>52</v>
      </c>
      <c r="DB23" s="2"/>
      <c r="DE23" s="3" t="e">
        <f t="shared" si="124"/>
        <v>#DIV/0!</v>
      </c>
      <c r="DF23" s="3" t="e">
        <f t="shared" si="91"/>
        <v>#DIV/0!</v>
      </c>
      <c r="DG23" s="2">
        <f t="shared" si="26"/>
        <v>0</v>
      </c>
      <c r="DH23">
        <f t="shared" si="27"/>
        <v>0</v>
      </c>
      <c r="DI23">
        <f t="shared" si="28"/>
        <v>0</v>
      </c>
      <c r="DJ23" s="3" t="e">
        <f t="shared" si="29"/>
        <v>#DIV/0!</v>
      </c>
      <c r="DK23" s="3" t="e">
        <f t="shared" si="92"/>
        <v>#DIV/0!</v>
      </c>
      <c r="DL23" s="3"/>
      <c r="DM23" s="1" t="s">
        <v>52</v>
      </c>
      <c r="DN23" s="2"/>
      <c r="DQ23" s="3" t="e">
        <f t="shared" si="125"/>
        <v>#DIV/0!</v>
      </c>
      <c r="DR23" s="3" t="e">
        <f t="shared" si="93"/>
        <v>#DIV/0!</v>
      </c>
      <c r="DS23" s="2">
        <f t="shared" si="31"/>
        <v>0</v>
      </c>
      <c r="DT23">
        <f t="shared" si="32"/>
        <v>0</v>
      </c>
      <c r="DU23">
        <f t="shared" si="33"/>
        <v>0</v>
      </c>
      <c r="DV23" s="3" t="e">
        <f t="shared" si="34"/>
        <v>#DIV/0!</v>
      </c>
      <c r="DW23" s="3" t="e">
        <f t="shared" si="94"/>
        <v>#DIV/0!</v>
      </c>
      <c r="EJ23" s="3"/>
      <c r="EK23" s="1" t="s">
        <v>52</v>
      </c>
      <c r="EL23" s="2"/>
      <c r="EO23" s="3" t="e">
        <f t="shared" si="126"/>
        <v>#DIV/0!</v>
      </c>
      <c r="EP23" s="3" t="e">
        <f t="shared" si="95"/>
        <v>#DIV/0!</v>
      </c>
      <c r="EQ23" s="2">
        <f t="shared" si="36"/>
        <v>0</v>
      </c>
      <c r="ER23">
        <f t="shared" si="37"/>
        <v>0</v>
      </c>
      <c r="ES23">
        <f t="shared" si="38"/>
        <v>0</v>
      </c>
      <c r="ET23" s="3" t="e">
        <f t="shared" si="39"/>
        <v>#DIV/0!</v>
      </c>
      <c r="EU23" s="3" t="e">
        <f t="shared" si="96"/>
        <v>#DIV/0!</v>
      </c>
      <c r="EV23" s="3"/>
      <c r="EW23" s="1" t="s">
        <v>52</v>
      </c>
      <c r="EX23" s="2"/>
      <c r="FA23" s="3" t="e">
        <f t="shared" si="127"/>
        <v>#DIV/0!</v>
      </c>
      <c r="FB23" s="2">
        <f t="shared" si="41"/>
        <v>0</v>
      </c>
      <c r="FC23">
        <f t="shared" si="42"/>
        <v>0</v>
      </c>
      <c r="FD23">
        <f t="shared" si="43"/>
        <v>0</v>
      </c>
      <c r="FE23" s="3" t="e">
        <f t="shared" si="44"/>
        <v>#DIV/0!</v>
      </c>
      <c r="FG23" s="1" t="s">
        <v>52</v>
      </c>
      <c r="FH23" s="2"/>
      <c r="FK23" s="3" t="e">
        <f t="shared" si="128"/>
        <v>#DIV/0!</v>
      </c>
      <c r="FL23" s="2">
        <f t="shared" si="46"/>
        <v>0</v>
      </c>
      <c r="FM23">
        <f t="shared" si="46"/>
        <v>0</v>
      </c>
      <c r="FN23">
        <f t="shared" si="46"/>
        <v>0</v>
      </c>
      <c r="FO23" s="3" t="e">
        <f t="shared" si="47"/>
        <v>#DIV/0!</v>
      </c>
      <c r="FQ23" s="1" t="s">
        <v>52</v>
      </c>
      <c r="FR23" s="2"/>
      <c r="FU23" s="3" t="e">
        <f t="shared" si="129"/>
        <v>#DIV/0!</v>
      </c>
      <c r="FV23" s="2">
        <f t="shared" si="49"/>
        <v>0</v>
      </c>
      <c r="FW23">
        <f t="shared" si="49"/>
        <v>0</v>
      </c>
      <c r="FX23">
        <f t="shared" si="49"/>
        <v>0</v>
      </c>
      <c r="FY23" s="3" t="e">
        <f t="shared" si="50"/>
        <v>#DIV/0!</v>
      </c>
      <c r="GA23" s="1" t="s">
        <v>52</v>
      </c>
      <c r="GB23" s="2"/>
      <c r="GE23" s="3" t="e">
        <f t="shared" si="130"/>
        <v>#DIV/0!</v>
      </c>
      <c r="GF23" s="2">
        <f t="shared" si="52"/>
        <v>0</v>
      </c>
      <c r="GG23">
        <f t="shared" si="52"/>
        <v>0</v>
      </c>
      <c r="GH23">
        <f t="shared" si="52"/>
        <v>0</v>
      </c>
      <c r="GI23" s="3" t="e">
        <f t="shared" si="53"/>
        <v>#DIV/0!</v>
      </c>
      <c r="GK23" s="1" t="s">
        <v>52</v>
      </c>
      <c r="GL23" s="2"/>
      <c r="GO23" s="3" t="e">
        <f t="shared" si="131"/>
        <v>#DIV/0!</v>
      </c>
      <c r="GP23" s="2">
        <f t="shared" si="55"/>
        <v>0</v>
      </c>
      <c r="GQ23">
        <f t="shared" si="55"/>
        <v>0</v>
      </c>
      <c r="GR23">
        <f t="shared" si="55"/>
        <v>0</v>
      </c>
      <c r="GS23" s="3" t="e">
        <f t="shared" si="56"/>
        <v>#DIV/0!</v>
      </c>
      <c r="GU23" s="1" t="s">
        <v>52</v>
      </c>
      <c r="GV23" s="2"/>
      <c r="GY23" s="3" t="e">
        <f t="shared" si="132"/>
        <v>#DIV/0!</v>
      </c>
      <c r="GZ23" s="2">
        <f t="shared" si="58"/>
        <v>0</v>
      </c>
      <c r="HA23">
        <f t="shared" si="59"/>
        <v>0</v>
      </c>
      <c r="HB23">
        <f t="shared" si="60"/>
        <v>0</v>
      </c>
      <c r="HC23" s="3" t="e">
        <f t="shared" si="61"/>
        <v>#DIV/0!</v>
      </c>
      <c r="HE23" s="1" t="s">
        <v>52</v>
      </c>
      <c r="HF23" s="2"/>
      <c r="HI23" s="3" t="e">
        <f t="shared" si="133"/>
        <v>#DIV/0!</v>
      </c>
      <c r="HJ23" s="2">
        <f t="shared" si="63"/>
        <v>0</v>
      </c>
      <c r="HK23">
        <f t="shared" si="64"/>
        <v>0</v>
      </c>
      <c r="HL23">
        <f t="shared" si="65"/>
        <v>0</v>
      </c>
      <c r="HM23" s="3" t="e">
        <f t="shared" si="66"/>
        <v>#DIV/0!</v>
      </c>
      <c r="HO23" s="1" t="s">
        <v>52</v>
      </c>
      <c r="HP23" s="2"/>
      <c r="HS23" s="3" t="e">
        <f t="shared" si="134"/>
        <v>#DIV/0!</v>
      </c>
      <c r="HT23" s="2">
        <f t="shared" si="68"/>
        <v>0</v>
      </c>
      <c r="HU23">
        <f t="shared" si="69"/>
        <v>0</v>
      </c>
      <c r="HV23">
        <f t="shared" si="70"/>
        <v>0</v>
      </c>
      <c r="HW23" s="3" t="e">
        <f t="shared" si="71"/>
        <v>#DIV/0!</v>
      </c>
      <c r="HY23" s="1" t="s">
        <v>52</v>
      </c>
      <c r="HZ23" s="2"/>
      <c r="IC23" s="3" t="e">
        <f t="shared" si="135"/>
        <v>#DIV/0!</v>
      </c>
      <c r="ID23" s="2">
        <f t="shared" si="73"/>
        <v>0</v>
      </c>
      <c r="IE23">
        <f t="shared" si="74"/>
        <v>0</v>
      </c>
      <c r="IF23">
        <f t="shared" si="75"/>
        <v>0</v>
      </c>
      <c r="IG23" s="3" t="e">
        <f t="shared" si="76"/>
        <v>#DIV/0!</v>
      </c>
    </row>
    <row r="24" spans="1:241" x14ac:dyDescent="0.3">
      <c r="A24" s="1" t="s">
        <v>53</v>
      </c>
      <c r="B24" s="2">
        <v>255.04</v>
      </c>
      <c r="C24">
        <v>11615</v>
      </c>
      <c r="D24">
        <v>3790</v>
      </c>
      <c r="E24" s="3">
        <f t="shared" si="117"/>
        <v>0.32630219543693501</v>
      </c>
      <c r="F24" s="3">
        <f t="shared" si="77"/>
        <v>2.1957813172621608E-2</v>
      </c>
      <c r="G24" s="2">
        <f t="shared" si="116"/>
        <v>-20.289999999999992</v>
      </c>
      <c r="H24">
        <f t="shared" si="116"/>
        <v>254</v>
      </c>
      <c r="I24">
        <f t="shared" si="116"/>
        <v>74</v>
      </c>
      <c r="J24" s="3">
        <f t="shared" si="2"/>
        <v>0.29133858267716534</v>
      </c>
      <c r="K24" s="3">
        <f t="shared" si="78"/>
        <v>-7.9881889763779496E-2</v>
      </c>
      <c r="R24" s="2"/>
      <c r="X24" s="2"/>
      <c r="AA24" s="3"/>
      <c r="AB24" s="2"/>
      <c r="AE24" s="3"/>
      <c r="AG24" s="1" t="s">
        <v>53</v>
      </c>
      <c r="AH24" s="2">
        <v>287.94</v>
      </c>
      <c r="AI24">
        <v>1236</v>
      </c>
      <c r="AJ24">
        <v>3762</v>
      </c>
      <c r="AK24" s="3">
        <f t="shared" si="118"/>
        <v>3.0436893203883497</v>
      </c>
      <c r="AL24" s="3">
        <f t="shared" si="79"/>
        <v>0.23296116504854369</v>
      </c>
      <c r="AM24" s="2">
        <f t="shared" si="4"/>
        <v>-9.7800000000000296</v>
      </c>
      <c r="AN24">
        <f t="shared" si="4"/>
        <v>-2401</v>
      </c>
      <c r="AO24">
        <f t="shared" si="4"/>
        <v>2563</v>
      </c>
      <c r="AP24" s="3">
        <f t="shared" si="5"/>
        <v>-1.0674718867138693</v>
      </c>
      <c r="AQ24" s="3">
        <f t="shared" si="80"/>
        <v>4.0733027905039687E-3</v>
      </c>
      <c r="AS24" s="1" t="s">
        <v>53</v>
      </c>
      <c r="AT24" s="2">
        <v>14.51</v>
      </c>
      <c r="AU24">
        <v>1365</v>
      </c>
      <c r="AV24">
        <v>660</v>
      </c>
      <c r="AW24" s="3">
        <f t="shared" si="119"/>
        <v>0.48351648351648352</v>
      </c>
      <c r="AX24" s="3">
        <f t="shared" si="81"/>
        <v>1.0630036630036629E-2</v>
      </c>
      <c r="AY24" s="2">
        <f t="shared" si="7"/>
        <v>12.28</v>
      </c>
      <c r="AZ24">
        <f t="shared" si="7"/>
        <v>206</v>
      </c>
      <c r="BA24">
        <f t="shared" si="7"/>
        <v>105</v>
      </c>
      <c r="BB24" s="3">
        <f t="shared" si="8"/>
        <v>0.50970873786407767</v>
      </c>
      <c r="BC24" s="3">
        <f t="shared" si="82"/>
        <v>5.9611650485436887E-2</v>
      </c>
      <c r="BE24" s="1" t="s">
        <v>53</v>
      </c>
      <c r="BF24" s="2"/>
      <c r="BI24" s="3" t="e">
        <f t="shared" si="120"/>
        <v>#DIV/0!</v>
      </c>
      <c r="BJ24" s="3" t="e">
        <f t="shared" si="83"/>
        <v>#DIV/0!</v>
      </c>
      <c r="BK24" s="2">
        <f t="shared" si="10"/>
        <v>0</v>
      </c>
      <c r="BL24">
        <f t="shared" si="10"/>
        <v>0</v>
      </c>
      <c r="BM24">
        <f t="shared" si="10"/>
        <v>0</v>
      </c>
      <c r="BN24" s="3" t="e">
        <f t="shared" si="11"/>
        <v>#DIV/0!</v>
      </c>
      <c r="BO24" s="3" t="e">
        <f t="shared" si="84"/>
        <v>#DIV/0!</v>
      </c>
      <c r="BP24" s="3"/>
      <c r="BQ24" s="1" t="s">
        <v>53</v>
      </c>
      <c r="BR24" s="2"/>
      <c r="BU24" s="3" t="e">
        <f t="shared" si="121"/>
        <v>#DIV/0!</v>
      </c>
      <c r="BV24" s="3" t="e">
        <f t="shared" si="85"/>
        <v>#DIV/0!</v>
      </c>
      <c r="BW24" s="2">
        <f t="shared" si="13"/>
        <v>0</v>
      </c>
      <c r="BX24">
        <f t="shared" si="13"/>
        <v>0</v>
      </c>
      <c r="BY24">
        <f t="shared" si="13"/>
        <v>0</v>
      </c>
      <c r="BZ24" s="3" t="e">
        <f t="shared" si="14"/>
        <v>#DIV/0!</v>
      </c>
      <c r="CA24" s="3" t="e">
        <f t="shared" si="86"/>
        <v>#DIV/0!</v>
      </c>
      <c r="CB24" s="3"/>
      <c r="CC24" s="1" t="s">
        <v>53</v>
      </c>
      <c r="CD24" s="2"/>
      <c r="CG24" s="3" t="e">
        <f t="shared" si="122"/>
        <v>#DIV/0!</v>
      </c>
      <c r="CH24" s="3" t="e">
        <f t="shared" si="87"/>
        <v>#DIV/0!</v>
      </c>
      <c r="CI24" s="2">
        <f t="shared" si="16"/>
        <v>0</v>
      </c>
      <c r="CJ24">
        <f t="shared" si="17"/>
        <v>0</v>
      </c>
      <c r="CK24">
        <f t="shared" si="18"/>
        <v>0</v>
      </c>
      <c r="CL24" s="3" t="e">
        <f t="shared" si="19"/>
        <v>#DIV/0!</v>
      </c>
      <c r="CM24" s="3" t="e">
        <f t="shared" si="88"/>
        <v>#DIV/0!</v>
      </c>
      <c r="CN24" s="3"/>
      <c r="CO24" s="1" t="s">
        <v>53</v>
      </c>
      <c r="CP24" s="2"/>
      <c r="CS24" s="3" t="e">
        <f t="shared" si="123"/>
        <v>#DIV/0!</v>
      </c>
      <c r="CT24" s="3" t="e">
        <f t="shared" si="89"/>
        <v>#DIV/0!</v>
      </c>
      <c r="CU24" s="2">
        <f t="shared" si="21"/>
        <v>0</v>
      </c>
      <c r="CV24">
        <f t="shared" si="22"/>
        <v>0</v>
      </c>
      <c r="CW24">
        <f t="shared" si="23"/>
        <v>0</v>
      </c>
      <c r="CX24" s="3" t="e">
        <f t="shared" si="24"/>
        <v>#DIV/0!</v>
      </c>
      <c r="CY24" s="3" t="e">
        <f t="shared" si="90"/>
        <v>#DIV/0!</v>
      </c>
      <c r="CZ24" s="3"/>
      <c r="DA24" s="1" t="s">
        <v>53</v>
      </c>
      <c r="DB24" s="2"/>
      <c r="DE24" s="3" t="e">
        <f t="shared" si="124"/>
        <v>#DIV/0!</v>
      </c>
      <c r="DF24" s="3" t="e">
        <f t="shared" si="91"/>
        <v>#DIV/0!</v>
      </c>
      <c r="DG24" s="2">
        <f t="shared" si="26"/>
        <v>0</v>
      </c>
      <c r="DH24">
        <f t="shared" si="27"/>
        <v>0</v>
      </c>
      <c r="DI24">
        <f t="shared" si="28"/>
        <v>0</v>
      </c>
      <c r="DJ24" s="3" t="e">
        <f t="shared" si="29"/>
        <v>#DIV/0!</v>
      </c>
      <c r="DK24" s="3" t="e">
        <f t="shared" si="92"/>
        <v>#DIV/0!</v>
      </c>
      <c r="DL24" s="3"/>
      <c r="DM24" s="1" t="s">
        <v>53</v>
      </c>
      <c r="DN24" s="2"/>
      <c r="DQ24" s="3" t="e">
        <f t="shared" si="125"/>
        <v>#DIV/0!</v>
      </c>
      <c r="DR24" s="3" t="e">
        <f t="shared" si="93"/>
        <v>#DIV/0!</v>
      </c>
      <c r="DS24" s="2">
        <f t="shared" si="31"/>
        <v>0</v>
      </c>
      <c r="DT24">
        <f t="shared" si="32"/>
        <v>0</v>
      </c>
      <c r="DU24">
        <f t="shared" si="33"/>
        <v>0</v>
      </c>
      <c r="DV24" s="3" t="e">
        <f t="shared" si="34"/>
        <v>#DIV/0!</v>
      </c>
      <c r="DW24" s="3" t="e">
        <f t="shared" si="94"/>
        <v>#DIV/0!</v>
      </c>
      <c r="EJ24" s="3"/>
      <c r="EK24" s="1" t="s">
        <v>53</v>
      </c>
      <c r="EL24" s="2"/>
      <c r="EO24" s="3" t="e">
        <f t="shared" si="126"/>
        <v>#DIV/0!</v>
      </c>
      <c r="EP24" s="3" t="e">
        <f t="shared" si="95"/>
        <v>#DIV/0!</v>
      </c>
      <c r="EQ24" s="2">
        <f t="shared" si="36"/>
        <v>0</v>
      </c>
      <c r="ER24">
        <f t="shared" si="37"/>
        <v>0</v>
      </c>
      <c r="ES24">
        <f t="shared" si="38"/>
        <v>0</v>
      </c>
      <c r="ET24" s="3" t="e">
        <f t="shared" si="39"/>
        <v>#DIV/0!</v>
      </c>
      <c r="EU24" s="3" t="e">
        <f t="shared" si="96"/>
        <v>#DIV/0!</v>
      </c>
      <c r="EV24" s="3"/>
      <c r="EW24" s="1" t="s">
        <v>53</v>
      </c>
      <c r="EX24" s="2"/>
      <c r="FA24" s="3" t="e">
        <f t="shared" si="127"/>
        <v>#DIV/0!</v>
      </c>
      <c r="FB24" s="2">
        <f t="shared" si="41"/>
        <v>0</v>
      </c>
      <c r="FC24">
        <f t="shared" si="42"/>
        <v>0</v>
      </c>
      <c r="FD24">
        <f t="shared" si="43"/>
        <v>0</v>
      </c>
      <c r="FE24" s="3" t="e">
        <f t="shared" si="44"/>
        <v>#DIV/0!</v>
      </c>
      <c r="FG24" s="1" t="s">
        <v>53</v>
      </c>
      <c r="FH24" s="2"/>
      <c r="FK24" s="3" t="e">
        <f t="shared" si="128"/>
        <v>#DIV/0!</v>
      </c>
      <c r="FL24" s="2">
        <f t="shared" si="46"/>
        <v>0</v>
      </c>
      <c r="FM24">
        <f t="shared" si="46"/>
        <v>0</v>
      </c>
      <c r="FN24">
        <f t="shared" si="46"/>
        <v>0</v>
      </c>
      <c r="FO24" s="3" t="e">
        <f t="shared" si="47"/>
        <v>#DIV/0!</v>
      </c>
      <c r="FQ24" s="1" t="s">
        <v>53</v>
      </c>
      <c r="FR24" s="2"/>
      <c r="FU24" s="3" t="e">
        <f t="shared" si="129"/>
        <v>#DIV/0!</v>
      </c>
      <c r="FV24" s="2">
        <f t="shared" si="49"/>
        <v>0</v>
      </c>
      <c r="FW24">
        <f t="shared" si="49"/>
        <v>0</v>
      </c>
      <c r="FX24">
        <f t="shared" si="49"/>
        <v>0</v>
      </c>
      <c r="FY24" s="3" t="e">
        <f t="shared" si="50"/>
        <v>#DIV/0!</v>
      </c>
      <c r="GA24" s="1" t="s">
        <v>53</v>
      </c>
      <c r="GB24" s="2"/>
      <c r="GE24" s="3" t="e">
        <f t="shared" si="130"/>
        <v>#DIV/0!</v>
      </c>
      <c r="GF24" s="2">
        <f t="shared" si="52"/>
        <v>0</v>
      </c>
      <c r="GG24">
        <f t="shared" si="52"/>
        <v>0</v>
      </c>
      <c r="GH24">
        <f t="shared" si="52"/>
        <v>0</v>
      </c>
      <c r="GI24" s="3" t="e">
        <f t="shared" si="53"/>
        <v>#DIV/0!</v>
      </c>
      <c r="GK24" s="1" t="s">
        <v>53</v>
      </c>
      <c r="GL24" s="2"/>
      <c r="GO24" s="3" t="e">
        <f t="shared" si="131"/>
        <v>#DIV/0!</v>
      </c>
      <c r="GP24" s="2">
        <f t="shared" si="55"/>
        <v>0</v>
      </c>
      <c r="GQ24">
        <f t="shared" si="55"/>
        <v>0</v>
      </c>
      <c r="GR24">
        <f t="shared" si="55"/>
        <v>0</v>
      </c>
      <c r="GS24" s="3" t="e">
        <f t="shared" si="56"/>
        <v>#DIV/0!</v>
      </c>
      <c r="GU24" s="1" t="s">
        <v>53</v>
      </c>
      <c r="GV24" s="2"/>
      <c r="GY24" s="3" t="e">
        <f t="shared" si="132"/>
        <v>#DIV/0!</v>
      </c>
      <c r="GZ24" s="2">
        <f t="shared" si="58"/>
        <v>0</v>
      </c>
      <c r="HA24">
        <f t="shared" si="59"/>
        <v>0</v>
      </c>
      <c r="HB24">
        <f t="shared" si="60"/>
        <v>0</v>
      </c>
      <c r="HC24" s="3" t="e">
        <f t="shared" si="61"/>
        <v>#DIV/0!</v>
      </c>
      <c r="HE24" s="1" t="s">
        <v>53</v>
      </c>
      <c r="HF24" s="2"/>
      <c r="HI24" s="3" t="e">
        <f t="shared" si="133"/>
        <v>#DIV/0!</v>
      </c>
      <c r="HJ24" s="2">
        <f t="shared" si="63"/>
        <v>0</v>
      </c>
      <c r="HK24">
        <f t="shared" si="64"/>
        <v>0</v>
      </c>
      <c r="HL24">
        <f t="shared" si="65"/>
        <v>0</v>
      </c>
      <c r="HM24" s="3" t="e">
        <f t="shared" si="66"/>
        <v>#DIV/0!</v>
      </c>
      <c r="HO24" s="1" t="s">
        <v>53</v>
      </c>
      <c r="HP24" s="2"/>
      <c r="HS24" s="3" t="e">
        <f t="shared" si="134"/>
        <v>#DIV/0!</v>
      </c>
      <c r="HT24" s="2">
        <f t="shared" si="68"/>
        <v>0</v>
      </c>
      <c r="HU24">
        <f t="shared" si="69"/>
        <v>0</v>
      </c>
      <c r="HV24">
        <f t="shared" si="70"/>
        <v>0</v>
      </c>
      <c r="HW24" s="3" t="e">
        <f t="shared" si="71"/>
        <v>#DIV/0!</v>
      </c>
      <c r="HY24" s="1" t="s">
        <v>53</v>
      </c>
      <c r="HZ24" s="2"/>
      <c r="IC24" s="3" t="e">
        <f t="shared" si="135"/>
        <v>#DIV/0!</v>
      </c>
      <c r="ID24" s="2">
        <f t="shared" si="73"/>
        <v>0</v>
      </c>
      <c r="IE24">
        <f t="shared" si="74"/>
        <v>0</v>
      </c>
      <c r="IF24">
        <f t="shared" si="75"/>
        <v>0</v>
      </c>
      <c r="IG24" s="3" t="e">
        <f t="shared" si="76"/>
        <v>#DIV/0!</v>
      </c>
    </row>
    <row r="25" spans="1:241" x14ac:dyDescent="0.3">
      <c r="A25" s="1" t="s">
        <v>54</v>
      </c>
      <c r="B25" s="2">
        <v>233.63</v>
      </c>
      <c r="C25">
        <v>12067</v>
      </c>
      <c r="D25">
        <v>3928</v>
      </c>
      <c r="E25" s="3">
        <f t="shared" si="117"/>
        <v>0.32551586972735558</v>
      </c>
      <c r="F25" s="3">
        <f t="shared" si="77"/>
        <v>1.9361067373829453E-2</v>
      </c>
      <c r="G25" s="2">
        <f t="shared" si="116"/>
        <v>-21.409999999999997</v>
      </c>
      <c r="H25">
        <f t="shared" si="116"/>
        <v>452</v>
      </c>
      <c r="I25">
        <f t="shared" si="116"/>
        <v>138</v>
      </c>
      <c r="J25" s="3">
        <f t="shared" si="2"/>
        <v>0.30530973451327431</v>
      </c>
      <c r="K25" s="3">
        <f t="shared" si="78"/>
        <v>-4.7367256637168134E-2</v>
      </c>
      <c r="R25" s="2"/>
      <c r="X25" s="2"/>
      <c r="AA25" s="3"/>
      <c r="AB25" s="2"/>
      <c r="AE25" s="3"/>
      <c r="AG25" s="1" t="s">
        <v>54</v>
      </c>
      <c r="AH25" s="2">
        <v>264.86</v>
      </c>
      <c r="AI25">
        <v>3969</v>
      </c>
      <c r="AJ25">
        <v>1294</v>
      </c>
      <c r="AK25" s="3">
        <f t="shared" si="118"/>
        <v>0.32602670697908792</v>
      </c>
      <c r="AL25" s="3">
        <f t="shared" si="79"/>
        <v>6.6732174351221973E-2</v>
      </c>
      <c r="AM25" s="2">
        <f t="shared" si="4"/>
        <v>-23.079999999999984</v>
      </c>
      <c r="AN25">
        <f t="shared" si="4"/>
        <v>2733</v>
      </c>
      <c r="AO25">
        <f t="shared" si="4"/>
        <v>-2468</v>
      </c>
      <c r="AP25" s="3">
        <f t="shared" si="5"/>
        <v>-0.90303695572630804</v>
      </c>
      <c r="AQ25" s="3">
        <f t="shared" si="80"/>
        <v>-8.4449323088181434E-3</v>
      </c>
      <c r="AS25" s="1" t="s">
        <v>54</v>
      </c>
      <c r="AT25" s="2">
        <v>32.72</v>
      </c>
      <c r="AU25">
        <v>1739</v>
      </c>
      <c r="AV25">
        <v>849</v>
      </c>
      <c r="AW25" s="3">
        <f t="shared" si="119"/>
        <v>0.48821161587119033</v>
      </c>
      <c r="AX25" s="3">
        <f t="shared" si="81"/>
        <v>1.8815411155836688E-2</v>
      </c>
      <c r="AY25" s="2">
        <f t="shared" si="7"/>
        <v>18.21</v>
      </c>
      <c r="AZ25">
        <f t="shared" si="7"/>
        <v>374</v>
      </c>
      <c r="BA25">
        <f t="shared" si="7"/>
        <v>189</v>
      </c>
      <c r="BB25" s="3">
        <f t="shared" si="8"/>
        <v>0.50534759358288772</v>
      </c>
      <c r="BC25" s="3">
        <f t="shared" si="82"/>
        <v>4.8689839572192514E-2</v>
      </c>
      <c r="BE25" s="1" t="s">
        <v>54</v>
      </c>
      <c r="BF25" s="2"/>
      <c r="BI25" s="3" t="e">
        <f t="shared" si="120"/>
        <v>#DIV/0!</v>
      </c>
      <c r="BJ25" s="3" t="e">
        <f t="shared" si="83"/>
        <v>#DIV/0!</v>
      </c>
      <c r="BK25" s="2">
        <f t="shared" si="10"/>
        <v>0</v>
      </c>
      <c r="BL25">
        <f t="shared" si="10"/>
        <v>0</v>
      </c>
      <c r="BM25">
        <f t="shared" si="10"/>
        <v>0</v>
      </c>
      <c r="BN25" s="3" t="e">
        <f t="shared" si="11"/>
        <v>#DIV/0!</v>
      </c>
      <c r="BO25" s="3" t="e">
        <f t="shared" si="84"/>
        <v>#DIV/0!</v>
      </c>
      <c r="BP25" s="3"/>
      <c r="BQ25" s="1" t="s">
        <v>54</v>
      </c>
      <c r="BR25" s="2"/>
      <c r="BU25" s="3" t="e">
        <f t="shared" si="121"/>
        <v>#DIV/0!</v>
      </c>
      <c r="BV25" s="3" t="e">
        <f t="shared" si="85"/>
        <v>#DIV/0!</v>
      </c>
      <c r="BW25" s="2">
        <f t="shared" si="13"/>
        <v>0</v>
      </c>
      <c r="BX25">
        <f t="shared" si="13"/>
        <v>0</v>
      </c>
      <c r="BY25">
        <f t="shared" si="13"/>
        <v>0</v>
      </c>
      <c r="BZ25" s="3" t="e">
        <f t="shared" si="14"/>
        <v>#DIV/0!</v>
      </c>
      <c r="CA25" s="3" t="e">
        <f t="shared" si="86"/>
        <v>#DIV/0!</v>
      </c>
      <c r="CB25" s="3"/>
      <c r="CC25" s="1" t="s">
        <v>54</v>
      </c>
      <c r="CD25" s="2"/>
      <c r="CG25" s="3" t="e">
        <f t="shared" si="122"/>
        <v>#DIV/0!</v>
      </c>
      <c r="CH25" s="3" t="e">
        <f t="shared" si="87"/>
        <v>#DIV/0!</v>
      </c>
      <c r="CI25" s="2">
        <f t="shared" si="16"/>
        <v>0</v>
      </c>
      <c r="CJ25">
        <f t="shared" si="17"/>
        <v>0</v>
      </c>
      <c r="CK25">
        <f t="shared" si="18"/>
        <v>0</v>
      </c>
      <c r="CL25" s="3" t="e">
        <f t="shared" si="19"/>
        <v>#DIV/0!</v>
      </c>
      <c r="CM25" s="3" t="e">
        <f t="shared" si="88"/>
        <v>#DIV/0!</v>
      </c>
      <c r="CN25" s="3"/>
      <c r="CO25" s="1" t="s">
        <v>54</v>
      </c>
      <c r="CP25" s="2"/>
      <c r="CS25" s="3" t="e">
        <f t="shared" si="123"/>
        <v>#DIV/0!</v>
      </c>
      <c r="CT25" s="3" t="e">
        <f t="shared" si="89"/>
        <v>#DIV/0!</v>
      </c>
      <c r="CU25" s="2">
        <f t="shared" si="21"/>
        <v>0</v>
      </c>
      <c r="CV25">
        <f t="shared" si="22"/>
        <v>0</v>
      </c>
      <c r="CW25">
        <f t="shared" si="23"/>
        <v>0</v>
      </c>
      <c r="CX25" s="3" t="e">
        <f t="shared" si="24"/>
        <v>#DIV/0!</v>
      </c>
      <c r="CY25" s="3" t="e">
        <f t="shared" si="90"/>
        <v>#DIV/0!</v>
      </c>
      <c r="CZ25" s="3"/>
      <c r="DA25" s="1" t="s">
        <v>54</v>
      </c>
      <c r="DB25" s="2"/>
      <c r="DE25" s="3" t="e">
        <f t="shared" si="124"/>
        <v>#DIV/0!</v>
      </c>
      <c r="DF25" s="3" t="e">
        <f t="shared" si="91"/>
        <v>#DIV/0!</v>
      </c>
      <c r="DG25" s="2">
        <f t="shared" si="26"/>
        <v>0</v>
      </c>
      <c r="DH25">
        <f t="shared" si="27"/>
        <v>0</v>
      </c>
      <c r="DI25">
        <f t="shared" si="28"/>
        <v>0</v>
      </c>
      <c r="DJ25" s="3" t="e">
        <f t="shared" si="29"/>
        <v>#DIV/0!</v>
      </c>
      <c r="DK25" s="3" t="e">
        <f t="shared" si="92"/>
        <v>#DIV/0!</v>
      </c>
      <c r="DL25" s="3"/>
      <c r="DM25" s="1" t="s">
        <v>54</v>
      </c>
      <c r="DN25" s="2"/>
      <c r="DQ25" s="3" t="e">
        <f t="shared" si="125"/>
        <v>#DIV/0!</v>
      </c>
      <c r="DR25" s="3" t="e">
        <f t="shared" si="93"/>
        <v>#DIV/0!</v>
      </c>
      <c r="DS25" s="2">
        <f t="shared" si="31"/>
        <v>0</v>
      </c>
      <c r="DT25">
        <f t="shared" si="32"/>
        <v>0</v>
      </c>
      <c r="DU25">
        <f t="shared" si="33"/>
        <v>0</v>
      </c>
      <c r="DV25" s="3" t="e">
        <f t="shared" si="34"/>
        <v>#DIV/0!</v>
      </c>
      <c r="DW25" s="3" t="e">
        <f t="shared" si="94"/>
        <v>#DIV/0!</v>
      </c>
      <c r="EJ25" s="3"/>
      <c r="EK25" s="1" t="s">
        <v>54</v>
      </c>
      <c r="EL25" s="2"/>
      <c r="EO25" s="3" t="e">
        <f t="shared" si="126"/>
        <v>#DIV/0!</v>
      </c>
      <c r="EP25" s="3" t="e">
        <f t="shared" si="95"/>
        <v>#DIV/0!</v>
      </c>
      <c r="EQ25" s="2">
        <f t="shared" si="36"/>
        <v>0</v>
      </c>
      <c r="ER25">
        <f t="shared" si="37"/>
        <v>0</v>
      </c>
      <c r="ES25">
        <f t="shared" si="38"/>
        <v>0</v>
      </c>
      <c r="ET25" s="3" t="e">
        <f t="shared" si="39"/>
        <v>#DIV/0!</v>
      </c>
      <c r="EU25" s="3" t="e">
        <f t="shared" si="96"/>
        <v>#DIV/0!</v>
      </c>
      <c r="EV25" s="3"/>
      <c r="EW25" s="1" t="s">
        <v>54</v>
      </c>
      <c r="EX25" s="2"/>
      <c r="FA25" s="3" t="e">
        <f t="shared" si="127"/>
        <v>#DIV/0!</v>
      </c>
      <c r="FB25" s="2">
        <f t="shared" si="41"/>
        <v>0</v>
      </c>
      <c r="FC25">
        <f t="shared" si="42"/>
        <v>0</v>
      </c>
      <c r="FD25">
        <f t="shared" si="43"/>
        <v>0</v>
      </c>
      <c r="FE25" s="3" t="e">
        <f t="shared" si="44"/>
        <v>#DIV/0!</v>
      </c>
      <c r="FG25" s="1" t="s">
        <v>54</v>
      </c>
      <c r="FH25" s="2"/>
      <c r="FK25" s="3" t="e">
        <f t="shared" si="128"/>
        <v>#DIV/0!</v>
      </c>
      <c r="FL25" s="2">
        <f t="shared" si="46"/>
        <v>0</v>
      </c>
      <c r="FM25">
        <f t="shared" si="46"/>
        <v>0</v>
      </c>
      <c r="FN25">
        <f t="shared" si="46"/>
        <v>0</v>
      </c>
      <c r="FO25" s="3" t="e">
        <f t="shared" si="47"/>
        <v>#DIV/0!</v>
      </c>
      <c r="FQ25" s="1" t="s">
        <v>54</v>
      </c>
      <c r="FR25" s="2"/>
      <c r="FU25" s="3" t="e">
        <f t="shared" si="129"/>
        <v>#DIV/0!</v>
      </c>
      <c r="FV25" s="2">
        <f t="shared" si="49"/>
        <v>0</v>
      </c>
      <c r="FW25">
        <f t="shared" si="49"/>
        <v>0</v>
      </c>
      <c r="FX25">
        <f t="shared" si="49"/>
        <v>0</v>
      </c>
      <c r="FY25" s="3" t="e">
        <f t="shared" si="50"/>
        <v>#DIV/0!</v>
      </c>
      <c r="GA25" s="1" t="s">
        <v>54</v>
      </c>
      <c r="GB25" s="2"/>
      <c r="GE25" s="3" t="e">
        <f t="shared" si="130"/>
        <v>#DIV/0!</v>
      </c>
      <c r="GF25" s="2">
        <f t="shared" si="52"/>
        <v>0</v>
      </c>
      <c r="GG25">
        <f t="shared" si="52"/>
        <v>0</v>
      </c>
      <c r="GH25">
        <f t="shared" si="52"/>
        <v>0</v>
      </c>
      <c r="GI25" s="3" t="e">
        <f t="shared" si="53"/>
        <v>#DIV/0!</v>
      </c>
      <c r="GK25" s="1" t="s">
        <v>54</v>
      </c>
      <c r="GL25" s="2"/>
      <c r="GO25" s="3" t="e">
        <f t="shared" si="131"/>
        <v>#DIV/0!</v>
      </c>
      <c r="GP25" s="2">
        <f t="shared" si="55"/>
        <v>0</v>
      </c>
      <c r="GQ25">
        <f t="shared" si="55"/>
        <v>0</v>
      </c>
      <c r="GR25">
        <f t="shared" si="55"/>
        <v>0</v>
      </c>
      <c r="GS25" s="3" t="e">
        <f t="shared" si="56"/>
        <v>#DIV/0!</v>
      </c>
      <c r="GU25" s="1" t="s">
        <v>54</v>
      </c>
      <c r="GV25" s="2"/>
      <c r="GY25" s="3" t="e">
        <f t="shared" si="132"/>
        <v>#DIV/0!</v>
      </c>
      <c r="GZ25" s="2">
        <f t="shared" si="58"/>
        <v>0</v>
      </c>
      <c r="HA25">
        <f t="shared" si="59"/>
        <v>0</v>
      </c>
      <c r="HB25">
        <f t="shared" si="60"/>
        <v>0</v>
      </c>
      <c r="HC25" s="3" t="e">
        <f t="shared" si="61"/>
        <v>#DIV/0!</v>
      </c>
      <c r="HE25" s="1" t="s">
        <v>54</v>
      </c>
      <c r="HF25" s="2"/>
      <c r="HI25" s="3" t="e">
        <f t="shared" si="133"/>
        <v>#DIV/0!</v>
      </c>
      <c r="HJ25" s="2">
        <f t="shared" si="63"/>
        <v>0</v>
      </c>
      <c r="HK25">
        <f t="shared" si="64"/>
        <v>0</v>
      </c>
      <c r="HL25">
        <f t="shared" si="65"/>
        <v>0</v>
      </c>
      <c r="HM25" s="3" t="e">
        <f t="shared" si="66"/>
        <v>#DIV/0!</v>
      </c>
      <c r="HO25" s="1" t="s">
        <v>54</v>
      </c>
      <c r="HP25" s="2"/>
      <c r="HS25" s="3" t="e">
        <f t="shared" si="134"/>
        <v>#DIV/0!</v>
      </c>
      <c r="HT25" s="2">
        <f t="shared" si="68"/>
        <v>0</v>
      </c>
      <c r="HU25">
        <f t="shared" si="69"/>
        <v>0</v>
      </c>
      <c r="HV25">
        <f t="shared" si="70"/>
        <v>0</v>
      </c>
      <c r="HW25" s="3" t="e">
        <f t="shared" si="71"/>
        <v>#DIV/0!</v>
      </c>
      <c r="HY25" s="1" t="s">
        <v>54</v>
      </c>
      <c r="HZ25" s="2"/>
      <c r="IC25" s="3" t="e">
        <f t="shared" si="135"/>
        <v>#DIV/0!</v>
      </c>
      <c r="ID25" s="2">
        <f t="shared" si="73"/>
        <v>0</v>
      </c>
      <c r="IE25">
        <f t="shared" si="74"/>
        <v>0</v>
      </c>
      <c r="IF25">
        <f t="shared" si="75"/>
        <v>0</v>
      </c>
      <c r="IG25" s="3" t="e">
        <f t="shared" si="76"/>
        <v>#DIV/0!</v>
      </c>
    </row>
    <row r="26" spans="1:241" x14ac:dyDescent="0.3">
      <c r="A26" s="1" t="s">
        <v>55</v>
      </c>
      <c r="B26" s="2">
        <v>213.23</v>
      </c>
      <c r="C26">
        <v>12698</v>
      </c>
      <c r="D26">
        <v>4124</v>
      </c>
      <c r="E26" s="3">
        <f t="shared" si="117"/>
        <v>0.32477555520554419</v>
      </c>
      <c r="F26" s="3">
        <f t="shared" si="77"/>
        <v>1.6792408253268231E-2</v>
      </c>
      <c r="G26" s="2">
        <f t="shared" si="116"/>
        <v>-20.400000000000006</v>
      </c>
      <c r="H26">
        <f t="shared" si="116"/>
        <v>631</v>
      </c>
      <c r="I26">
        <f t="shared" si="116"/>
        <v>196</v>
      </c>
      <c r="J26" s="3">
        <f t="shared" si="2"/>
        <v>0.31061806656101426</v>
      </c>
      <c r="K26" s="3">
        <f t="shared" si="78"/>
        <v>-3.2329635499207615E-2</v>
      </c>
      <c r="R26" s="2"/>
      <c r="X26" s="2"/>
      <c r="AA26" s="3"/>
      <c r="AB26" s="2"/>
      <c r="AE26" s="3"/>
      <c r="AG26" s="1" t="s">
        <v>55</v>
      </c>
      <c r="AH26" s="2">
        <v>256.06</v>
      </c>
      <c r="AI26">
        <v>4296</v>
      </c>
      <c r="AJ26">
        <v>1395</v>
      </c>
      <c r="AK26" s="3">
        <f t="shared" si="118"/>
        <v>0.32472067039106145</v>
      </c>
      <c r="AL26" s="3">
        <f t="shared" si="79"/>
        <v>5.9604283054003726E-2</v>
      </c>
      <c r="AM26" s="2">
        <f t="shared" si="4"/>
        <v>-8.8000000000000114</v>
      </c>
      <c r="AN26">
        <f t="shared" si="4"/>
        <v>327</v>
      </c>
      <c r="AO26">
        <f t="shared" si="4"/>
        <v>101</v>
      </c>
      <c r="AP26" s="3">
        <f t="shared" si="5"/>
        <v>0.30886850152905199</v>
      </c>
      <c r="AQ26" s="3">
        <f t="shared" si="80"/>
        <v>-2.6911314984709514E-2</v>
      </c>
      <c r="AS26" s="1" t="s">
        <v>55</v>
      </c>
      <c r="AT26" s="2"/>
      <c r="AW26" s="3" t="e">
        <f t="shared" si="119"/>
        <v>#DIV/0!</v>
      </c>
      <c r="AX26" s="3" t="e">
        <f t="shared" si="81"/>
        <v>#DIV/0!</v>
      </c>
      <c r="AY26" s="2">
        <f t="shared" si="7"/>
        <v>-32.72</v>
      </c>
      <c r="AZ26">
        <f t="shared" si="7"/>
        <v>-1739</v>
      </c>
      <c r="BA26">
        <f t="shared" si="7"/>
        <v>-849</v>
      </c>
      <c r="BB26" s="3">
        <f t="shared" si="8"/>
        <v>0.48821161587119033</v>
      </c>
      <c r="BC26" s="3">
        <f t="shared" si="82"/>
        <v>1.8815411155836688E-2</v>
      </c>
      <c r="BE26" s="1" t="s">
        <v>55</v>
      </c>
      <c r="BF26" s="2"/>
      <c r="BI26" s="3" t="e">
        <f t="shared" si="120"/>
        <v>#DIV/0!</v>
      </c>
      <c r="BJ26" s="3" t="e">
        <f t="shared" si="83"/>
        <v>#DIV/0!</v>
      </c>
      <c r="BK26" s="2">
        <f t="shared" si="10"/>
        <v>0</v>
      </c>
      <c r="BL26">
        <f t="shared" si="10"/>
        <v>0</v>
      </c>
      <c r="BM26">
        <f t="shared" si="10"/>
        <v>0</v>
      </c>
      <c r="BN26" s="3" t="e">
        <f t="shared" si="11"/>
        <v>#DIV/0!</v>
      </c>
      <c r="BO26" s="3" t="e">
        <f t="shared" si="84"/>
        <v>#DIV/0!</v>
      </c>
      <c r="BP26" s="3"/>
      <c r="BQ26" s="1" t="s">
        <v>55</v>
      </c>
      <c r="BR26" s="2"/>
      <c r="BU26" s="3" t="e">
        <f t="shared" si="121"/>
        <v>#DIV/0!</v>
      </c>
      <c r="BV26" s="3" t="e">
        <f t="shared" si="85"/>
        <v>#DIV/0!</v>
      </c>
      <c r="BW26" s="2">
        <f t="shared" si="13"/>
        <v>0</v>
      </c>
      <c r="BX26">
        <f t="shared" si="13"/>
        <v>0</v>
      </c>
      <c r="BY26">
        <f t="shared" si="13"/>
        <v>0</v>
      </c>
      <c r="BZ26" s="3" t="e">
        <f t="shared" si="14"/>
        <v>#DIV/0!</v>
      </c>
      <c r="CA26" s="3" t="e">
        <f t="shared" si="86"/>
        <v>#DIV/0!</v>
      </c>
      <c r="CB26" s="3"/>
      <c r="CC26" s="1" t="s">
        <v>55</v>
      </c>
      <c r="CD26" s="2"/>
      <c r="CG26" s="3" t="e">
        <f t="shared" si="122"/>
        <v>#DIV/0!</v>
      </c>
      <c r="CH26" s="3" t="e">
        <f t="shared" si="87"/>
        <v>#DIV/0!</v>
      </c>
      <c r="CI26" s="2">
        <f t="shared" si="16"/>
        <v>0</v>
      </c>
      <c r="CJ26">
        <f t="shared" si="17"/>
        <v>0</v>
      </c>
      <c r="CK26">
        <f t="shared" si="18"/>
        <v>0</v>
      </c>
      <c r="CL26" s="3" t="e">
        <f t="shared" si="19"/>
        <v>#DIV/0!</v>
      </c>
      <c r="CM26" s="3" t="e">
        <f t="shared" si="88"/>
        <v>#DIV/0!</v>
      </c>
      <c r="CN26" s="3"/>
      <c r="CO26" s="1" t="s">
        <v>55</v>
      </c>
      <c r="CP26" s="2"/>
      <c r="CS26" s="3" t="e">
        <f t="shared" si="123"/>
        <v>#DIV/0!</v>
      </c>
      <c r="CT26" s="3" t="e">
        <f t="shared" si="89"/>
        <v>#DIV/0!</v>
      </c>
      <c r="CU26" s="2">
        <f t="shared" si="21"/>
        <v>0</v>
      </c>
      <c r="CV26">
        <f t="shared" si="22"/>
        <v>0</v>
      </c>
      <c r="CW26">
        <f t="shared" si="23"/>
        <v>0</v>
      </c>
      <c r="CX26" s="3" t="e">
        <f t="shared" si="24"/>
        <v>#DIV/0!</v>
      </c>
      <c r="CY26" s="3" t="e">
        <f t="shared" si="90"/>
        <v>#DIV/0!</v>
      </c>
      <c r="CZ26" s="3"/>
      <c r="DA26" s="1" t="s">
        <v>55</v>
      </c>
      <c r="DB26" s="2"/>
      <c r="DE26" s="3" t="e">
        <f t="shared" si="124"/>
        <v>#DIV/0!</v>
      </c>
      <c r="DF26" s="3" t="e">
        <f t="shared" si="91"/>
        <v>#DIV/0!</v>
      </c>
      <c r="DG26" s="2">
        <f t="shared" si="26"/>
        <v>0</v>
      </c>
      <c r="DH26">
        <f t="shared" si="27"/>
        <v>0</v>
      </c>
      <c r="DI26">
        <f t="shared" si="28"/>
        <v>0</v>
      </c>
      <c r="DJ26" s="3" t="e">
        <f t="shared" si="29"/>
        <v>#DIV/0!</v>
      </c>
      <c r="DK26" s="3" t="e">
        <f t="shared" si="92"/>
        <v>#DIV/0!</v>
      </c>
      <c r="DL26" s="3"/>
      <c r="DM26" s="1" t="s">
        <v>55</v>
      </c>
      <c r="DN26" s="2"/>
      <c r="DQ26" s="3" t="e">
        <f t="shared" si="125"/>
        <v>#DIV/0!</v>
      </c>
      <c r="DR26" s="3" t="e">
        <f t="shared" si="93"/>
        <v>#DIV/0!</v>
      </c>
      <c r="DS26" s="2">
        <f t="shared" si="31"/>
        <v>0</v>
      </c>
      <c r="DT26">
        <f t="shared" si="32"/>
        <v>0</v>
      </c>
      <c r="DU26">
        <f t="shared" si="33"/>
        <v>0</v>
      </c>
      <c r="DV26" s="3" t="e">
        <f t="shared" si="34"/>
        <v>#DIV/0!</v>
      </c>
      <c r="DW26" s="3" t="e">
        <f t="shared" si="94"/>
        <v>#DIV/0!</v>
      </c>
      <c r="EJ26" s="3"/>
      <c r="EK26" s="1" t="s">
        <v>55</v>
      </c>
      <c r="EL26" s="2"/>
      <c r="EO26" s="3" t="e">
        <f t="shared" si="126"/>
        <v>#DIV/0!</v>
      </c>
      <c r="EP26" s="3" t="e">
        <f t="shared" si="95"/>
        <v>#DIV/0!</v>
      </c>
      <c r="EQ26" s="2">
        <f t="shared" si="36"/>
        <v>0</v>
      </c>
      <c r="ER26">
        <f t="shared" si="37"/>
        <v>0</v>
      </c>
      <c r="ES26">
        <f t="shared" si="38"/>
        <v>0</v>
      </c>
      <c r="ET26" s="3" t="e">
        <f t="shared" si="39"/>
        <v>#DIV/0!</v>
      </c>
      <c r="EU26" s="3" t="e">
        <f t="shared" si="96"/>
        <v>#DIV/0!</v>
      </c>
      <c r="EV26" s="3"/>
      <c r="EW26" s="1" t="s">
        <v>55</v>
      </c>
      <c r="EX26" s="2"/>
      <c r="FA26" s="3" t="e">
        <f t="shared" si="127"/>
        <v>#DIV/0!</v>
      </c>
      <c r="FB26" s="2">
        <f t="shared" si="41"/>
        <v>0</v>
      </c>
      <c r="FC26">
        <f t="shared" si="42"/>
        <v>0</v>
      </c>
      <c r="FD26">
        <f t="shared" si="43"/>
        <v>0</v>
      </c>
      <c r="FE26" s="3" t="e">
        <f t="shared" si="44"/>
        <v>#DIV/0!</v>
      </c>
      <c r="FG26" s="1" t="s">
        <v>55</v>
      </c>
      <c r="FH26" s="2"/>
      <c r="FK26" s="3" t="e">
        <f t="shared" si="128"/>
        <v>#DIV/0!</v>
      </c>
      <c r="FL26" s="2">
        <f t="shared" si="46"/>
        <v>0</v>
      </c>
      <c r="FM26">
        <f t="shared" si="46"/>
        <v>0</v>
      </c>
      <c r="FN26">
        <f t="shared" si="46"/>
        <v>0</v>
      </c>
      <c r="FO26" s="3" t="e">
        <f t="shared" si="47"/>
        <v>#DIV/0!</v>
      </c>
      <c r="FQ26" s="1" t="s">
        <v>55</v>
      </c>
      <c r="FR26" s="2"/>
      <c r="FU26" s="3" t="e">
        <f t="shared" si="129"/>
        <v>#DIV/0!</v>
      </c>
      <c r="FV26" s="2">
        <f t="shared" si="49"/>
        <v>0</v>
      </c>
      <c r="FW26">
        <f t="shared" si="49"/>
        <v>0</v>
      </c>
      <c r="FX26">
        <f t="shared" si="49"/>
        <v>0</v>
      </c>
      <c r="FY26" s="3" t="e">
        <f t="shared" si="50"/>
        <v>#DIV/0!</v>
      </c>
      <c r="GA26" s="1" t="s">
        <v>55</v>
      </c>
      <c r="GB26" s="2"/>
      <c r="GE26" s="3" t="e">
        <f t="shared" si="130"/>
        <v>#DIV/0!</v>
      </c>
      <c r="GF26" s="2">
        <f t="shared" si="52"/>
        <v>0</v>
      </c>
      <c r="GG26">
        <f t="shared" si="52"/>
        <v>0</v>
      </c>
      <c r="GH26">
        <f t="shared" si="52"/>
        <v>0</v>
      </c>
      <c r="GI26" s="3" t="e">
        <f t="shared" si="53"/>
        <v>#DIV/0!</v>
      </c>
      <c r="GK26" s="1" t="s">
        <v>55</v>
      </c>
      <c r="GL26" s="2"/>
      <c r="GO26" s="3" t="e">
        <f t="shared" si="131"/>
        <v>#DIV/0!</v>
      </c>
      <c r="GP26" s="2">
        <f t="shared" si="55"/>
        <v>0</v>
      </c>
      <c r="GQ26">
        <f t="shared" si="55"/>
        <v>0</v>
      </c>
      <c r="GR26">
        <f t="shared" si="55"/>
        <v>0</v>
      </c>
      <c r="GS26" s="3" t="e">
        <f t="shared" si="56"/>
        <v>#DIV/0!</v>
      </c>
      <c r="GU26" s="1" t="s">
        <v>55</v>
      </c>
      <c r="GV26" s="2"/>
      <c r="GY26" s="3" t="e">
        <f t="shared" si="132"/>
        <v>#DIV/0!</v>
      </c>
      <c r="GZ26" s="2">
        <f t="shared" si="58"/>
        <v>0</v>
      </c>
      <c r="HA26">
        <f t="shared" si="59"/>
        <v>0</v>
      </c>
      <c r="HB26">
        <f t="shared" si="60"/>
        <v>0</v>
      </c>
      <c r="HC26" s="3" t="e">
        <f t="shared" si="61"/>
        <v>#DIV/0!</v>
      </c>
      <c r="HE26" s="1" t="s">
        <v>55</v>
      </c>
      <c r="HF26" s="2"/>
      <c r="HI26" s="3" t="e">
        <f t="shared" si="133"/>
        <v>#DIV/0!</v>
      </c>
      <c r="HJ26" s="2">
        <f t="shared" si="63"/>
        <v>0</v>
      </c>
      <c r="HK26">
        <f t="shared" si="64"/>
        <v>0</v>
      </c>
      <c r="HL26">
        <f t="shared" si="65"/>
        <v>0</v>
      </c>
      <c r="HM26" s="3" t="e">
        <f t="shared" si="66"/>
        <v>#DIV/0!</v>
      </c>
      <c r="HO26" s="1" t="s">
        <v>55</v>
      </c>
      <c r="HP26" s="2"/>
      <c r="HS26" s="3" t="e">
        <f t="shared" si="134"/>
        <v>#DIV/0!</v>
      </c>
      <c r="HT26" s="2">
        <f t="shared" si="68"/>
        <v>0</v>
      </c>
      <c r="HU26">
        <f t="shared" si="69"/>
        <v>0</v>
      </c>
      <c r="HV26">
        <f t="shared" si="70"/>
        <v>0</v>
      </c>
      <c r="HW26" s="3" t="e">
        <f t="shared" si="71"/>
        <v>#DIV/0!</v>
      </c>
      <c r="HY26" s="1" t="s">
        <v>55</v>
      </c>
      <c r="HZ26" s="2"/>
      <c r="IC26" s="3" t="e">
        <f t="shared" si="135"/>
        <v>#DIV/0!</v>
      </c>
      <c r="ID26" s="2">
        <f t="shared" si="73"/>
        <v>0</v>
      </c>
      <c r="IE26">
        <f t="shared" si="74"/>
        <v>0</v>
      </c>
      <c r="IF26">
        <f t="shared" si="75"/>
        <v>0</v>
      </c>
      <c r="IG26" s="3" t="e">
        <f t="shared" si="76"/>
        <v>#DIV/0!</v>
      </c>
    </row>
    <row r="27" spans="1:241" x14ac:dyDescent="0.3">
      <c r="A27" s="1" t="s">
        <v>56</v>
      </c>
      <c r="B27" s="2">
        <v>211.91</v>
      </c>
      <c r="C27">
        <v>13157</v>
      </c>
      <c r="D27">
        <v>4270</v>
      </c>
      <c r="E27" s="3">
        <f t="shared" si="117"/>
        <v>0.32454206886068254</v>
      </c>
      <c r="F27" s="3">
        <f t="shared" si="77"/>
        <v>1.6106255225355325E-2</v>
      </c>
      <c r="G27" s="2">
        <f t="shared" si="116"/>
        <v>-1.3199999999999932</v>
      </c>
      <c r="H27">
        <f t="shared" si="116"/>
        <v>459</v>
      </c>
      <c r="I27">
        <f t="shared" si="116"/>
        <v>146</v>
      </c>
      <c r="J27" s="3">
        <f t="shared" si="2"/>
        <v>0.31808278867102396</v>
      </c>
      <c r="K27" s="3">
        <f t="shared" si="78"/>
        <v>-2.8758169934640374E-3</v>
      </c>
      <c r="R27" s="2"/>
      <c r="X27" s="2"/>
      <c r="AA27" s="3"/>
      <c r="AB27" s="2"/>
      <c r="AE27" s="3"/>
      <c r="AG27" s="1" t="s">
        <v>56</v>
      </c>
      <c r="AH27" s="2">
        <v>273.94</v>
      </c>
      <c r="AI27">
        <v>4411</v>
      </c>
      <c r="AJ27">
        <v>1435</v>
      </c>
      <c r="AK27" s="3">
        <f t="shared" si="118"/>
        <v>0.32532305599637268</v>
      </c>
      <c r="AL27" s="3">
        <f t="shared" si="79"/>
        <v>6.2103831330763998E-2</v>
      </c>
      <c r="AM27" s="2">
        <f t="shared" si="4"/>
        <v>17.879999999999995</v>
      </c>
      <c r="AN27">
        <f t="shared" si="4"/>
        <v>115</v>
      </c>
      <c r="AO27">
        <f t="shared" si="4"/>
        <v>40</v>
      </c>
      <c r="AP27" s="3">
        <f t="shared" si="5"/>
        <v>0.34782608695652173</v>
      </c>
      <c r="AQ27" s="3">
        <f t="shared" si="80"/>
        <v>0.15547826086956518</v>
      </c>
      <c r="AS27" s="1" t="s">
        <v>56</v>
      </c>
      <c r="AT27" s="2"/>
      <c r="AW27" s="3" t="e">
        <f t="shared" si="119"/>
        <v>#DIV/0!</v>
      </c>
      <c r="AX27" s="3" t="e">
        <f t="shared" si="81"/>
        <v>#DIV/0!</v>
      </c>
      <c r="AY27" s="2">
        <f t="shared" si="7"/>
        <v>0</v>
      </c>
      <c r="AZ27">
        <f t="shared" si="7"/>
        <v>0</v>
      </c>
      <c r="BA27">
        <f t="shared" si="7"/>
        <v>0</v>
      </c>
      <c r="BB27" s="3" t="e">
        <f t="shared" si="8"/>
        <v>#DIV/0!</v>
      </c>
      <c r="BC27" s="3" t="e">
        <f t="shared" si="82"/>
        <v>#DIV/0!</v>
      </c>
      <c r="BE27" s="1" t="s">
        <v>56</v>
      </c>
      <c r="BF27" s="2"/>
      <c r="BI27" s="3" t="e">
        <f t="shared" si="120"/>
        <v>#DIV/0!</v>
      </c>
      <c r="BJ27" s="3" t="e">
        <f t="shared" si="83"/>
        <v>#DIV/0!</v>
      </c>
      <c r="BK27" s="2">
        <f t="shared" si="10"/>
        <v>0</v>
      </c>
      <c r="BL27">
        <f t="shared" si="10"/>
        <v>0</v>
      </c>
      <c r="BM27">
        <f t="shared" si="10"/>
        <v>0</v>
      </c>
      <c r="BN27" s="3" t="e">
        <f t="shared" si="11"/>
        <v>#DIV/0!</v>
      </c>
      <c r="BO27" s="3" t="e">
        <f t="shared" si="84"/>
        <v>#DIV/0!</v>
      </c>
      <c r="BP27" s="3"/>
      <c r="BQ27" s="1" t="s">
        <v>56</v>
      </c>
      <c r="BR27" s="2"/>
      <c r="BU27" s="3" t="e">
        <f t="shared" si="121"/>
        <v>#DIV/0!</v>
      </c>
      <c r="BV27" s="3" t="e">
        <f t="shared" si="85"/>
        <v>#DIV/0!</v>
      </c>
      <c r="BW27" s="2">
        <f t="shared" si="13"/>
        <v>0</v>
      </c>
      <c r="BX27">
        <f t="shared" si="13"/>
        <v>0</v>
      </c>
      <c r="BY27">
        <f t="shared" si="13"/>
        <v>0</v>
      </c>
      <c r="BZ27" s="3" t="e">
        <f t="shared" si="14"/>
        <v>#DIV/0!</v>
      </c>
      <c r="CA27" s="3" t="e">
        <f t="shared" si="86"/>
        <v>#DIV/0!</v>
      </c>
      <c r="CB27" s="3"/>
      <c r="CC27" s="1" t="s">
        <v>56</v>
      </c>
      <c r="CD27" s="2"/>
      <c r="CG27" s="3" t="e">
        <f t="shared" si="122"/>
        <v>#DIV/0!</v>
      </c>
      <c r="CH27" s="3" t="e">
        <f t="shared" si="87"/>
        <v>#DIV/0!</v>
      </c>
      <c r="CI27" s="2">
        <f t="shared" si="16"/>
        <v>0</v>
      </c>
      <c r="CJ27">
        <f t="shared" si="17"/>
        <v>0</v>
      </c>
      <c r="CK27">
        <f t="shared" si="18"/>
        <v>0</v>
      </c>
      <c r="CL27" s="3" t="e">
        <f t="shared" si="19"/>
        <v>#DIV/0!</v>
      </c>
      <c r="CM27" s="3" t="e">
        <f t="shared" si="88"/>
        <v>#DIV/0!</v>
      </c>
      <c r="CN27" s="3"/>
      <c r="CO27" s="1" t="s">
        <v>56</v>
      </c>
      <c r="CP27" s="2"/>
      <c r="CS27" s="3" t="e">
        <f t="shared" si="123"/>
        <v>#DIV/0!</v>
      </c>
      <c r="CT27" s="3" t="e">
        <f t="shared" si="89"/>
        <v>#DIV/0!</v>
      </c>
      <c r="CU27" s="2">
        <f t="shared" si="21"/>
        <v>0</v>
      </c>
      <c r="CV27">
        <f t="shared" si="22"/>
        <v>0</v>
      </c>
      <c r="CW27">
        <f t="shared" si="23"/>
        <v>0</v>
      </c>
      <c r="CX27" s="3" t="e">
        <f t="shared" si="24"/>
        <v>#DIV/0!</v>
      </c>
      <c r="CY27" s="3" t="e">
        <f t="shared" si="90"/>
        <v>#DIV/0!</v>
      </c>
      <c r="CZ27" s="3"/>
      <c r="DA27" s="1" t="s">
        <v>56</v>
      </c>
      <c r="DB27" s="2"/>
      <c r="DE27" s="3" t="e">
        <f t="shared" si="124"/>
        <v>#DIV/0!</v>
      </c>
      <c r="DF27" s="3" t="e">
        <f t="shared" si="91"/>
        <v>#DIV/0!</v>
      </c>
      <c r="DG27" s="2">
        <f t="shared" si="26"/>
        <v>0</v>
      </c>
      <c r="DH27">
        <f t="shared" si="27"/>
        <v>0</v>
      </c>
      <c r="DI27">
        <f t="shared" si="28"/>
        <v>0</v>
      </c>
      <c r="DJ27" s="3" t="e">
        <f t="shared" si="29"/>
        <v>#DIV/0!</v>
      </c>
      <c r="DK27" s="3" t="e">
        <f t="shared" si="92"/>
        <v>#DIV/0!</v>
      </c>
      <c r="DL27" s="3"/>
      <c r="DM27" s="1" t="s">
        <v>56</v>
      </c>
      <c r="DN27" s="2"/>
      <c r="DQ27" s="3" t="e">
        <f t="shared" si="125"/>
        <v>#DIV/0!</v>
      </c>
      <c r="DR27" s="3" t="e">
        <f t="shared" si="93"/>
        <v>#DIV/0!</v>
      </c>
      <c r="DS27" s="2">
        <f t="shared" si="31"/>
        <v>0</v>
      </c>
      <c r="DT27">
        <f t="shared" si="32"/>
        <v>0</v>
      </c>
      <c r="DU27">
        <f t="shared" si="33"/>
        <v>0</v>
      </c>
      <c r="DV27" s="3" t="e">
        <f t="shared" si="34"/>
        <v>#DIV/0!</v>
      </c>
      <c r="DW27" s="3" t="e">
        <f t="shared" si="94"/>
        <v>#DIV/0!</v>
      </c>
      <c r="EJ27" s="3"/>
      <c r="EK27" s="1" t="s">
        <v>56</v>
      </c>
      <c r="EL27" s="2"/>
      <c r="EO27" s="3" t="e">
        <f t="shared" si="126"/>
        <v>#DIV/0!</v>
      </c>
      <c r="EP27" s="3" t="e">
        <f t="shared" si="95"/>
        <v>#DIV/0!</v>
      </c>
      <c r="EQ27" s="2">
        <f t="shared" si="36"/>
        <v>0</v>
      </c>
      <c r="ER27">
        <f t="shared" si="37"/>
        <v>0</v>
      </c>
      <c r="ES27">
        <f t="shared" si="38"/>
        <v>0</v>
      </c>
      <c r="ET27" s="3" t="e">
        <f t="shared" si="39"/>
        <v>#DIV/0!</v>
      </c>
      <c r="EU27" s="3" t="e">
        <f t="shared" si="96"/>
        <v>#DIV/0!</v>
      </c>
      <c r="EV27" s="3"/>
      <c r="EW27" s="1" t="s">
        <v>56</v>
      </c>
      <c r="EX27" s="2"/>
      <c r="FA27" s="3" t="e">
        <f t="shared" si="127"/>
        <v>#DIV/0!</v>
      </c>
      <c r="FB27" s="2">
        <f t="shared" si="41"/>
        <v>0</v>
      </c>
      <c r="FC27">
        <f t="shared" si="42"/>
        <v>0</v>
      </c>
      <c r="FD27">
        <f t="shared" si="43"/>
        <v>0</v>
      </c>
      <c r="FE27" s="3" t="e">
        <f t="shared" si="44"/>
        <v>#DIV/0!</v>
      </c>
      <c r="FG27" s="1" t="s">
        <v>56</v>
      </c>
      <c r="FH27" s="2"/>
      <c r="FK27" s="3" t="e">
        <f t="shared" si="128"/>
        <v>#DIV/0!</v>
      </c>
      <c r="FL27" s="2">
        <f t="shared" si="46"/>
        <v>0</v>
      </c>
      <c r="FM27">
        <f t="shared" si="46"/>
        <v>0</v>
      </c>
      <c r="FN27">
        <f t="shared" si="46"/>
        <v>0</v>
      </c>
      <c r="FO27" s="3" t="e">
        <f t="shared" si="47"/>
        <v>#DIV/0!</v>
      </c>
      <c r="FQ27" s="1" t="s">
        <v>56</v>
      </c>
      <c r="FR27" s="2"/>
      <c r="FU27" s="3" t="e">
        <f t="shared" si="129"/>
        <v>#DIV/0!</v>
      </c>
      <c r="FV27" s="2">
        <f t="shared" si="49"/>
        <v>0</v>
      </c>
      <c r="FW27">
        <f t="shared" si="49"/>
        <v>0</v>
      </c>
      <c r="FX27">
        <f t="shared" si="49"/>
        <v>0</v>
      </c>
      <c r="FY27" s="3" t="e">
        <f t="shared" si="50"/>
        <v>#DIV/0!</v>
      </c>
      <c r="GA27" s="1" t="s">
        <v>56</v>
      </c>
      <c r="GB27" s="2"/>
      <c r="GE27" s="3" t="e">
        <f t="shared" si="130"/>
        <v>#DIV/0!</v>
      </c>
      <c r="GF27" s="2">
        <f t="shared" si="52"/>
        <v>0</v>
      </c>
      <c r="GG27">
        <f t="shared" si="52"/>
        <v>0</v>
      </c>
      <c r="GH27">
        <f t="shared" si="52"/>
        <v>0</v>
      </c>
      <c r="GI27" s="3" t="e">
        <f t="shared" si="53"/>
        <v>#DIV/0!</v>
      </c>
      <c r="GK27" s="1" t="s">
        <v>56</v>
      </c>
      <c r="GL27" s="2"/>
      <c r="GO27" s="3" t="e">
        <f t="shared" si="131"/>
        <v>#DIV/0!</v>
      </c>
      <c r="GP27" s="2">
        <f t="shared" si="55"/>
        <v>0</v>
      </c>
      <c r="GQ27">
        <f t="shared" si="55"/>
        <v>0</v>
      </c>
      <c r="GR27">
        <f t="shared" si="55"/>
        <v>0</v>
      </c>
      <c r="GS27" s="3" t="e">
        <f t="shared" si="56"/>
        <v>#DIV/0!</v>
      </c>
      <c r="GU27" s="1" t="s">
        <v>56</v>
      </c>
      <c r="GV27" s="2"/>
      <c r="GY27" s="3" t="e">
        <f t="shared" si="132"/>
        <v>#DIV/0!</v>
      </c>
      <c r="GZ27" s="2">
        <f t="shared" si="58"/>
        <v>0</v>
      </c>
      <c r="HA27">
        <f t="shared" si="59"/>
        <v>0</v>
      </c>
      <c r="HB27">
        <f t="shared" si="60"/>
        <v>0</v>
      </c>
      <c r="HC27" s="3" t="e">
        <f t="shared" si="61"/>
        <v>#DIV/0!</v>
      </c>
      <c r="HE27" s="1" t="s">
        <v>56</v>
      </c>
      <c r="HF27" s="2"/>
      <c r="HI27" s="3" t="e">
        <f t="shared" si="133"/>
        <v>#DIV/0!</v>
      </c>
      <c r="HJ27" s="2">
        <f t="shared" si="63"/>
        <v>0</v>
      </c>
      <c r="HK27">
        <f t="shared" si="64"/>
        <v>0</v>
      </c>
      <c r="HL27">
        <f t="shared" si="65"/>
        <v>0</v>
      </c>
      <c r="HM27" s="3" t="e">
        <f t="shared" si="66"/>
        <v>#DIV/0!</v>
      </c>
      <c r="HO27" s="1" t="s">
        <v>56</v>
      </c>
      <c r="HP27" s="2"/>
      <c r="HS27" s="3" t="e">
        <f t="shared" si="134"/>
        <v>#DIV/0!</v>
      </c>
      <c r="HT27" s="2">
        <f t="shared" si="68"/>
        <v>0</v>
      </c>
      <c r="HU27">
        <f t="shared" si="69"/>
        <v>0</v>
      </c>
      <c r="HV27">
        <f t="shared" si="70"/>
        <v>0</v>
      </c>
      <c r="HW27" s="3" t="e">
        <f t="shared" si="71"/>
        <v>#DIV/0!</v>
      </c>
      <c r="HY27" s="1" t="s">
        <v>56</v>
      </c>
      <c r="HZ27" s="2"/>
      <c r="IC27" s="3" t="e">
        <f t="shared" si="135"/>
        <v>#DIV/0!</v>
      </c>
      <c r="ID27" s="2">
        <f t="shared" si="73"/>
        <v>0</v>
      </c>
      <c r="IE27">
        <f t="shared" si="74"/>
        <v>0</v>
      </c>
      <c r="IF27">
        <f t="shared" si="75"/>
        <v>0</v>
      </c>
      <c r="IG27" s="3" t="e">
        <f t="shared" si="76"/>
        <v>#DIV/0!</v>
      </c>
    </row>
    <row r="28" spans="1:241" x14ac:dyDescent="0.3">
      <c r="A28" s="1" t="s">
        <v>57</v>
      </c>
      <c r="B28" s="2">
        <v>201.16</v>
      </c>
      <c r="C28">
        <v>13640</v>
      </c>
      <c r="D28">
        <v>4420</v>
      </c>
      <c r="E28" s="3">
        <f t="shared" si="117"/>
        <v>0.32404692082111436</v>
      </c>
      <c r="F28" s="3">
        <f t="shared" si="77"/>
        <v>1.4747800586510264E-2</v>
      </c>
      <c r="G28" s="2">
        <f t="shared" si="116"/>
        <v>-10.75</v>
      </c>
      <c r="H28">
        <f t="shared" si="116"/>
        <v>483</v>
      </c>
      <c r="I28">
        <f t="shared" si="116"/>
        <v>150</v>
      </c>
      <c r="J28" s="3">
        <f t="shared" si="2"/>
        <v>0.3105590062111801</v>
      </c>
      <c r="K28" s="3">
        <f t="shared" si="78"/>
        <v>-2.2256728778467908E-2</v>
      </c>
      <c r="R28" s="2"/>
      <c r="X28" s="2"/>
      <c r="AA28" s="3"/>
      <c r="AB28" s="2"/>
      <c r="AE28" s="3"/>
      <c r="AG28" s="1" t="s">
        <v>57</v>
      </c>
      <c r="AH28" s="2">
        <v>303.94</v>
      </c>
      <c r="AI28">
        <v>4537</v>
      </c>
      <c r="AJ28">
        <v>1481</v>
      </c>
      <c r="AK28" s="3">
        <f t="shared" si="118"/>
        <v>0.32642715450738374</v>
      </c>
      <c r="AL28" s="3">
        <f t="shared" si="79"/>
        <v>6.6991404011461322E-2</v>
      </c>
      <c r="AM28" s="2">
        <f t="shared" si="4"/>
        <v>30</v>
      </c>
      <c r="AN28">
        <f t="shared" si="4"/>
        <v>126</v>
      </c>
      <c r="AO28">
        <f t="shared" si="4"/>
        <v>46</v>
      </c>
      <c r="AP28" s="3">
        <f t="shared" si="5"/>
        <v>0.36507936507936506</v>
      </c>
      <c r="AQ28" s="3">
        <f t="shared" si="80"/>
        <v>0.23809523809523808</v>
      </c>
      <c r="AS28" s="1" t="s">
        <v>57</v>
      </c>
      <c r="AT28" s="2"/>
      <c r="AW28" s="3" t="e">
        <f t="shared" si="119"/>
        <v>#DIV/0!</v>
      </c>
      <c r="AX28" s="3" t="e">
        <f t="shared" si="81"/>
        <v>#DIV/0!</v>
      </c>
      <c r="AY28" s="2">
        <f t="shared" si="7"/>
        <v>0</v>
      </c>
      <c r="AZ28">
        <f t="shared" si="7"/>
        <v>0</v>
      </c>
      <c r="BA28">
        <f t="shared" si="7"/>
        <v>0</v>
      </c>
      <c r="BB28" s="3" t="e">
        <f t="shared" si="8"/>
        <v>#DIV/0!</v>
      </c>
      <c r="BC28" s="3" t="e">
        <f t="shared" si="82"/>
        <v>#DIV/0!</v>
      </c>
      <c r="BE28" s="1" t="s">
        <v>57</v>
      </c>
      <c r="BF28" s="2"/>
      <c r="BI28" s="3" t="e">
        <f t="shared" si="120"/>
        <v>#DIV/0!</v>
      </c>
      <c r="BJ28" s="3" t="e">
        <f t="shared" si="83"/>
        <v>#DIV/0!</v>
      </c>
      <c r="BK28" s="2">
        <f t="shared" si="10"/>
        <v>0</v>
      </c>
      <c r="BL28">
        <f t="shared" si="10"/>
        <v>0</v>
      </c>
      <c r="BM28">
        <f t="shared" si="10"/>
        <v>0</v>
      </c>
      <c r="BN28" s="3" t="e">
        <f t="shared" si="11"/>
        <v>#DIV/0!</v>
      </c>
      <c r="BO28" s="3" t="e">
        <f t="shared" si="84"/>
        <v>#DIV/0!</v>
      </c>
      <c r="BP28" s="3"/>
      <c r="BQ28" s="1" t="s">
        <v>57</v>
      </c>
      <c r="BR28" s="2"/>
      <c r="BU28" s="3" t="e">
        <f t="shared" si="121"/>
        <v>#DIV/0!</v>
      </c>
      <c r="BV28" s="3" t="e">
        <f t="shared" si="85"/>
        <v>#DIV/0!</v>
      </c>
      <c r="BW28" s="2">
        <f t="shared" si="13"/>
        <v>0</v>
      </c>
      <c r="BX28">
        <f t="shared" si="13"/>
        <v>0</v>
      </c>
      <c r="BY28">
        <f t="shared" si="13"/>
        <v>0</v>
      </c>
      <c r="BZ28" s="3" t="e">
        <f t="shared" si="14"/>
        <v>#DIV/0!</v>
      </c>
      <c r="CA28" s="3" t="e">
        <f t="shared" si="86"/>
        <v>#DIV/0!</v>
      </c>
      <c r="CB28" s="3"/>
      <c r="CC28" s="1" t="s">
        <v>57</v>
      </c>
      <c r="CD28" s="2"/>
      <c r="CG28" s="3" t="e">
        <f t="shared" si="122"/>
        <v>#DIV/0!</v>
      </c>
      <c r="CH28" s="3" t="e">
        <f t="shared" si="87"/>
        <v>#DIV/0!</v>
      </c>
      <c r="CI28" s="2">
        <f t="shared" si="16"/>
        <v>0</v>
      </c>
      <c r="CJ28">
        <f t="shared" si="17"/>
        <v>0</v>
      </c>
      <c r="CK28">
        <f t="shared" si="18"/>
        <v>0</v>
      </c>
      <c r="CL28" s="3" t="e">
        <f t="shared" si="19"/>
        <v>#DIV/0!</v>
      </c>
      <c r="CM28" s="3" t="e">
        <f t="shared" si="88"/>
        <v>#DIV/0!</v>
      </c>
      <c r="CN28" s="3"/>
      <c r="CO28" s="1" t="s">
        <v>57</v>
      </c>
      <c r="CP28" s="2"/>
      <c r="CS28" s="3" t="e">
        <f t="shared" si="123"/>
        <v>#DIV/0!</v>
      </c>
      <c r="CT28" s="3" t="e">
        <f t="shared" si="89"/>
        <v>#DIV/0!</v>
      </c>
      <c r="CU28" s="2">
        <f t="shared" si="21"/>
        <v>0</v>
      </c>
      <c r="CV28">
        <f t="shared" si="22"/>
        <v>0</v>
      </c>
      <c r="CW28">
        <f t="shared" si="23"/>
        <v>0</v>
      </c>
      <c r="CX28" s="3" t="e">
        <f t="shared" si="24"/>
        <v>#DIV/0!</v>
      </c>
      <c r="CY28" s="3" t="e">
        <f t="shared" si="90"/>
        <v>#DIV/0!</v>
      </c>
      <c r="CZ28" s="3"/>
      <c r="DA28" s="1" t="s">
        <v>57</v>
      </c>
      <c r="DB28" s="2"/>
      <c r="DE28" s="3" t="e">
        <f t="shared" si="124"/>
        <v>#DIV/0!</v>
      </c>
      <c r="DF28" s="3" t="e">
        <f t="shared" si="91"/>
        <v>#DIV/0!</v>
      </c>
      <c r="DG28" s="2">
        <f t="shared" si="26"/>
        <v>0</v>
      </c>
      <c r="DH28">
        <f t="shared" si="27"/>
        <v>0</v>
      </c>
      <c r="DI28">
        <f t="shared" si="28"/>
        <v>0</v>
      </c>
      <c r="DJ28" s="3" t="e">
        <f t="shared" si="29"/>
        <v>#DIV/0!</v>
      </c>
      <c r="DK28" s="3" t="e">
        <f t="shared" si="92"/>
        <v>#DIV/0!</v>
      </c>
      <c r="DL28" s="3"/>
      <c r="DM28" s="1" t="s">
        <v>57</v>
      </c>
      <c r="DN28" s="2"/>
      <c r="DQ28" s="3" t="e">
        <f t="shared" si="125"/>
        <v>#DIV/0!</v>
      </c>
      <c r="DR28" s="3" t="e">
        <f t="shared" si="93"/>
        <v>#DIV/0!</v>
      </c>
      <c r="DS28" s="2">
        <f t="shared" si="31"/>
        <v>0</v>
      </c>
      <c r="DT28">
        <f t="shared" si="32"/>
        <v>0</v>
      </c>
      <c r="DU28">
        <f t="shared" si="33"/>
        <v>0</v>
      </c>
      <c r="DV28" s="3" t="e">
        <f t="shared" si="34"/>
        <v>#DIV/0!</v>
      </c>
      <c r="DW28" s="3" t="e">
        <f t="shared" si="94"/>
        <v>#DIV/0!</v>
      </c>
      <c r="EJ28" s="3"/>
      <c r="EK28" s="1" t="s">
        <v>57</v>
      </c>
      <c r="EL28" s="2"/>
      <c r="EO28" s="3" t="e">
        <f t="shared" si="126"/>
        <v>#DIV/0!</v>
      </c>
      <c r="EP28" s="3" t="e">
        <f t="shared" si="95"/>
        <v>#DIV/0!</v>
      </c>
      <c r="EQ28" s="2">
        <f t="shared" si="36"/>
        <v>0</v>
      </c>
      <c r="ER28">
        <f t="shared" si="37"/>
        <v>0</v>
      </c>
      <c r="ES28">
        <f t="shared" si="38"/>
        <v>0</v>
      </c>
      <c r="ET28" s="3" t="e">
        <f t="shared" si="39"/>
        <v>#DIV/0!</v>
      </c>
      <c r="EU28" s="3" t="e">
        <f t="shared" si="96"/>
        <v>#DIV/0!</v>
      </c>
      <c r="EV28" s="3"/>
      <c r="EW28" s="1" t="s">
        <v>57</v>
      </c>
      <c r="EX28" s="2"/>
      <c r="FA28" s="3" t="e">
        <f t="shared" si="127"/>
        <v>#DIV/0!</v>
      </c>
      <c r="FB28" s="2">
        <f t="shared" si="41"/>
        <v>0</v>
      </c>
      <c r="FC28">
        <f t="shared" si="42"/>
        <v>0</v>
      </c>
      <c r="FD28">
        <f t="shared" si="43"/>
        <v>0</v>
      </c>
      <c r="FE28" s="3" t="e">
        <f t="shared" si="44"/>
        <v>#DIV/0!</v>
      </c>
      <c r="FG28" s="1" t="s">
        <v>57</v>
      </c>
      <c r="FH28" s="2"/>
      <c r="FK28" s="3" t="e">
        <f t="shared" si="128"/>
        <v>#DIV/0!</v>
      </c>
      <c r="FL28" s="2">
        <f t="shared" si="46"/>
        <v>0</v>
      </c>
      <c r="FM28">
        <f t="shared" si="46"/>
        <v>0</v>
      </c>
      <c r="FN28">
        <f t="shared" si="46"/>
        <v>0</v>
      </c>
      <c r="FO28" s="3" t="e">
        <f t="shared" si="47"/>
        <v>#DIV/0!</v>
      </c>
      <c r="FQ28" s="1" t="s">
        <v>57</v>
      </c>
      <c r="FR28" s="2"/>
      <c r="FU28" s="3" t="e">
        <f t="shared" si="129"/>
        <v>#DIV/0!</v>
      </c>
      <c r="FV28" s="2">
        <f t="shared" si="49"/>
        <v>0</v>
      </c>
      <c r="FW28">
        <f t="shared" si="49"/>
        <v>0</v>
      </c>
      <c r="FX28">
        <f t="shared" si="49"/>
        <v>0</v>
      </c>
      <c r="FY28" s="3" t="e">
        <f t="shared" si="50"/>
        <v>#DIV/0!</v>
      </c>
      <c r="GA28" s="1" t="s">
        <v>57</v>
      </c>
      <c r="GB28" s="2"/>
      <c r="GE28" s="3" t="e">
        <f t="shared" si="130"/>
        <v>#DIV/0!</v>
      </c>
      <c r="GF28" s="2">
        <f t="shared" si="52"/>
        <v>0</v>
      </c>
      <c r="GG28">
        <f t="shared" si="52"/>
        <v>0</v>
      </c>
      <c r="GH28">
        <f t="shared" si="52"/>
        <v>0</v>
      </c>
      <c r="GI28" s="3" t="e">
        <f t="shared" si="53"/>
        <v>#DIV/0!</v>
      </c>
      <c r="GK28" s="1" t="s">
        <v>57</v>
      </c>
      <c r="GL28" s="2"/>
      <c r="GO28" s="3" t="e">
        <f t="shared" si="131"/>
        <v>#DIV/0!</v>
      </c>
      <c r="GP28" s="2">
        <f t="shared" si="55"/>
        <v>0</v>
      </c>
      <c r="GQ28">
        <f t="shared" si="55"/>
        <v>0</v>
      </c>
      <c r="GR28">
        <f t="shared" si="55"/>
        <v>0</v>
      </c>
      <c r="GS28" s="3" t="e">
        <f t="shared" si="56"/>
        <v>#DIV/0!</v>
      </c>
      <c r="GU28" s="1" t="s">
        <v>57</v>
      </c>
      <c r="GV28" s="2"/>
      <c r="GY28" s="3" t="e">
        <f t="shared" si="132"/>
        <v>#DIV/0!</v>
      </c>
      <c r="GZ28" s="2">
        <f t="shared" si="58"/>
        <v>0</v>
      </c>
      <c r="HA28">
        <f t="shared" si="59"/>
        <v>0</v>
      </c>
      <c r="HB28">
        <f t="shared" si="60"/>
        <v>0</v>
      </c>
      <c r="HC28" s="3" t="e">
        <f t="shared" si="61"/>
        <v>#DIV/0!</v>
      </c>
      <c r="HE28" s="1" t="s">
        <v>57</v>
      </c>
      <c r="HF28" s="2"/>
      <c r="HI28" s="3" t="e">
        <f t="shared" si="133"/>
        <v>#DIV/0!</v>
      </c>
      <c r="HJ28" s="2">
        <f t="shared" si="63"/>
        <v>0</v>
      </c>
      <c r="HK28">
        <f t="shared" si="64"/>
        <v>0</v>
      </c>
      <c r="HL28">
        <f t="shared" si="65"/>
        <v>0</v>
      </c>
      <c r="HM28" s="3" t="e">
        <f t="shared" si="66"/>
        <v>#DIV/0!</v>
      </c>
      <c r="HO28" s="1" t="s">
        <v>57</v>
      </c>
      <c r="HP28" s="2"/>
      <c r="HS28" s="3" t="e">
        <f t="shared" si="134"/>
        <v>#DIV/0!</v>
      </c>
      <c r="HT28" s="2">
        <f t="shared" si="68"/>
        <v>0</v>
      </c>
      <c r="HU28">
        <f t="shared" si="69"/>
        <v>0</v>
      </c>
      <c r="HV28">
        <f t="shared" si="70"/>
        <v>0</v>
      </c>
      <c r="HW28" s="3" t="e">
        <f t="shared" si="71"/>
        <v>#DIV/0!</v>
      </c>
      <c r="HY28" s="1" t="s">
        <v>57</v>
      </c>
      <c r="HZ28" s="2"/>
      <c r="IC28" s="3" t="e">
        <f t="shared" si="135"/>
        <v>#DIV/0!</v>
      </c>
      <c r="ID28" s="2">
        <f t="shared" si="73"/>
        <v>0</v>
      </c>
      <c r="IE28">
        <f t="shared" si="74"/>
        <v>0</v>
      </c>
      <c r="IF28">
        <f t="shared" si="75"/>
        <v>0</v>
      </c>
      <c r="IG28" s="3" t="e">
        <f t="shared" si="76"/>
        <v>#DIV/0!</v>
      </c>
    </row>
    <row r="29" spans="1:241" x14ac:dyDescent="0.3">
      <c r="A29" s="1" t="s">
        <v>58</v>
      </c>
      <c r="B29" s="2">
        <v>225.29</v>
      </c>
      <c r="C29">
        <v>13892</v>
      </c>
      <c r="D29">
        <v>4509</v>
      </c>
      <c r="E29" s="3">
        <f t="shared" si="117"/>
        <v>0.32457529513389</v>
      </c>
      <c r="F29" s="3">
        <f t="shared" si="77"/>
        <v>1.6217247336596602E-2</v>
      </c>
      <c r="G29" s="2">
        <f t="shared" si="116"/>
        <v>24.129999999999995</v>
      </c>
      <c r="H29">
        <f t="shared" si="116"/>
        <v>252</v>
      </c>
      <c r="I29">
        <f t="shared" si="116"/>
        <v>89</v>
      </c>
      <c r="J29" s="3">
        <f t="shared" si="2"/>
        <v>0.3531746031746032</v>
      </c>
      <c r="K29" s="3">
        <f t="shared" si="78"/>
        <v>9.575396825396823E-2</v>
      </c>
      <c r="R29" s="2"/>
      <c r="X29" s="2"/>
      <c r="AA29" s="3"/>
      <c r="AB29" s="2"/>
      <c r="AE29" s="3"/>
      <c r="AG29" s="1" t="s">
        <v>58</v>
      </c>
      <c r="AH29" s="2">
        <v>323.39999999999998</v>
      </c>
      <c r="AI29">
        <v>4602</v>
      </c>
      <c r="AJ29">
        <v>1507</v>
      </c>
      <c r="AK29" s="3">
        <f t="shared" si="118"/>
        <v>0.32746631899174272</v>
      </c>
      <c r="AL29" s="3">
        <f t="shared" si="79"/>
        <v>7.0273794002607554E-2</v>
      </c>
      <c r="AM29" s="2">
        <f t="shared" si="4"/>
        <v>19.45999999999998</v>
      </c>
      <c r="AN29">
        <f t="shared" si="4"/>
        <v>65</v>
      </c>
      <c r="AO29">
        <f t="shared" si="4"/>
        <v>26</v>
      </c>
      <c r="AP29" s="3">
        <f t="shared" si="5"/>
        <v>0.4</v>
      </c>
      <c r="AQ29" s="3">
        <f t="shared" si="80"/>
        <v>0.29938461538461508</v>
      </c>
      <c r="AS29" s="1" t="s">
        <v>58</v>
      </c>
      <c r="AT29" s="2"/>
      <c r="AW29" s="3" t="e">
        <f t="shared" si="119"/>
        <v>#DIV/0!</v>
      </c>
      <c r="AX29" s="3" t="e">
        <f t="shared" si="81"/>
        <v>#DIV/0!</v>
      </c>
      <c r="AY29" s="2">
        <f t="shared" si="7"/>
        <v>0</v>
      </c>
      <c r="AZ29">
        <f t="shared" si="7"/>
        <v>0</v>
      </c>
      <c r="BA29">
        <f t="shared" si="7"/>
        <v>0</v>
      </c>
      <c r="BB29" s="3" t="e">
        <f t="shared" si="8"/>
        <v>#DIV/0!</v>
      </c>
      <c r="BC29" s="3" t="e">
        <f t="shared" si="82"/>
        <v>#DIV/0!</v>
      </c>
      <c r="BE29" s="1" t="s">
        <v>58</v>
      </c>
      <c r="BF29" s="2"/>
      <c r="BI29" s="3" t="e">
        <f t="shared" si="120"/>
        <v>#DIV/0!</v>
      </c>
      <c r="BJ29" s="3" t="e">
        <f t="shared" si="83"/>
        <v>#DIV/0!</v>
      </c>
      <c r="BK29" s="2">
        <f t="shared" si="10"/>
        <v>0</v>
      </c>
      <c r="BL29">
        <f t="shared" si="10"/>
        <v>0</v>
      </c>
      <c r="BM29">
        <f t="shared" si="10"/>
        <v>0</v>
      </c>
      <c r="BN29" s="3" t="e">
        <f t="shared" si="11"/>
        <v>#DIV/0!</v>
      </c>
      <c r="BO29" s="3" t="e">
        <f t="shared" si="84"/>
        <v>#DIV/0!</v>
      </c>
      <c r="BP29" s="3"/>
      <c r="BQ29" s="1" t="s">
        <v>58</v>
      </c>
      <c r="BR29" s="2"/>
      <c r="BU29" s="3" t="e">
        <f t="shared" si="121"/>
        <v>#DIV/0!</v>
      </c>
      <c r="BV29" s="3" t="e">
        <f t="shared" si="85"/>
        <v>#DIV/0!</v>
      </c>
      <c r="BW29" s="2">
        <f t="shared" si="13"/>
        <v>0</v>
      </c>
      <c r="BX29">
        <f t="shared" si="13"/>
        <v>0</v>
      </c>
      <c r="BY29">
        <f t="shared" si="13"/>
        <v>0</v>
      </c>
      <c r="BZ29" s="3" t="e">
        <f t="shared" si="14"/>
        <v>#DIV/0!</v>
      </c>
      <c r="CA29" s="3" t="e">
        <f t="shared" si="86"/>
        <v>#DIV/0!</v>
      </c>
      <c r="CB29" s="3"/>
      <c r="CC29" s="1" t="s">
        <v>58</v>
      </c>
      <c r="CD29" s="2"/>
      <c r="CG29" s="3" t="e">
        <f t="shared" si="122"/>
        <v>#DIV/0!</v>
      </c>
      <c r="CH29" s="3" t="e">
        <f t="shared" si="87"/>
        <v>#DIV/0!</v>
      </c>
      <c r="CI29" s="2">
        <f t="shared" si="16"/>
        <v>0</v>
      </c>
      <c r="CJ29">
        <f t="shared" si="17"/>
        <v>0</v>
      </c>
      <c r="CK29">
        <f t="shared" si="18"/>
        <v>0</v>
      </c>
      <c r="CL29" s="3" t="e">
        <f t="shared" si="19"/>
        <v>#DIV/0!</v>
      </c>
      <c r="CM29" s="3" t="e">
        <f t="shared" si="88"/>
        <v>#DIV/0!</v>
      </c>
      <c r="CN29" s="3"/>
      <c r="CO29" s="1" t="s">
        <v>58</v>
      </c>
      <c r="CP29" s="2"/>
      <c r="CS29" s="3" t="e">
        <f t="shared" si="123"/>
        <v>#DIV/0!</v>
      </c>
      <c r="CT29" s="3" t="e">
        <f t="shared" si="89"/>
        <v>#DIV/0!</v>
      </c>
      <c r="CU29" s="2">
        <f t="shared" si="21"/>
        <v>0</v>
      </c>
      <c r="CV29">
        <f t="shared" si="22"/>
        <v>0</v>
      </c>
      <c r="CW29">
        <f t="shared" si="23"/>
        <v>0</v>
      </c>
      <c r="CX29" s="3" t="e">
        <f t="shared" si="24"/>
        <v>#DIV/0!</v>
      </c>
      <c r="CY29" s="3" t="e">
        <f t="shared" si="90"/>
        <v>#DIV/0!</v>
      </c>
      <c r="CZ29" s="3"/>
      <c r="DA29" s="1" t="s">
        <v>58</v>
      </c>
      <c r="DB29" s="2"/>
      <c r="DE29" s="3" t="e">
        <f t="shared" si="124"/>
        <v>#DIV/0!</v>
      </c>
      <c r="DF29" s="3" t="e">
        <f t="shared" si="91"/>
        <v>#DIV/0!</v>
      </c>
      <c r="DG29" s="2">
        <f t="shared" si="26"/>
        <v>0</v>
      </c>
      <c r="DH29">
        <f t="shared" si="27"/>
        <v>0</v>
      </c>
      <c r="DI29">
        <f t="shared" si="28"/>
        <v>0</v>
      </c>
      <c r="DJ29" s="3" t="e">
        <f t="shared" si="29"/>
        <v>#DIV/0!</v>
      </c>
      <c r="DK29" s="3" t="e">
        <f t="shared" si="92"/>
        <v>#DIV/0!</v>
      </c>
      <c r="DL29" s="3"/>
      <c r="DM29" s="1" t="s">
        <v>58</v>
      </c>
      <c r="DN29" s="2"/>
      <c r="DQ29" s="3" t="e">
        <f t="shared" si="125"/>
        <v>#DIV/0!</v>
      </c>
      <c r="DR29" s="3" t="e">
        <f t="shared" si="93"/>
        <v>#DIV/0!</v>
      </c>
      <c r="DS29" s="2">
        <f t="shared" si="31"/>
        <v>0</v>
      </c>
      <c r="DT29">
        <f t="shared" si="32"/>
        <v>0</v>
      </c>
      <c r="DU29">
        <f t="shared" si="33"/>
        <v>0</v>
      </c>
      <c r="DV29" s="3" t="e">
        <f t="shared" si="34"/>
        <v>#DIV/0!</v>
      </c>
      <c r="DW29" s="3" t="e">
        <f t="shared" si="94"/>
        <v>#DIV/0!</v>
      </c>
      <c r="EJ29" s="3"/>
      <c r="EK29" s="1" t="s">
        <v>58</v>
      </c>
      <c r="EL29" s="2"/>
      <c r="EO29" s="3" t="e">
        <f t="shared" si="126"/>
        <v>#DIV/0!</v>
      </c>
      <c r="EP29" s="3" t="e">
        <f t="shared" si="95"/>
        <v>#DIV/0!</v>
      </c>
      <c r="EQ29" s="2">
        <f t="shared" si="36"/>
        <v>0</v>
      </c>
      <c r="ER29">
        <f t="shared" si="37"/>
        <v>0</v>
      </c>
      <c r="ES29">
        <f t="shared" si="38"/>
        <v>0</v>
      </c>
      <c r="ET29" s="3" t="e">
        <f t="shared" si="39"/>
        <v>#DIV/0!</v>
      </c>
      <c r="EU29" s="3" t="e">
        <f t="shared" si="96"/>
        <v>#DIV/0!</v>
      </c>
      <c r="EV29" s="3"/>
      <c r="EW29" s="1" t="s">
        <v>58</v>
      </c>
      <c r="EX29" s="2"/>
      <c r="FA29" s="3" t="e">
        <f t="shared" si="127"/>
        <v>#DIV/0!</v>
      </c>
      <c r="FB29" s="2">
        <f t="shared" si="41"/>
        <v>0</v>
      </c>
      <c r="FC29">
        <f t="shared" si="42"/>
        <v>0</v>
      </c>
      <c r="FD29">
        <f t="shared" si="43"/>
        <v>0</v>
      </c>
      <c r="FE29" s="3" t="e">
        <f t="shared" si="44"/>
        <v>#DIV/0!</v>
      </c>
      <c r="FG29" s="1" t="s">
        <v>58</v>
      </c>
      <c r="FH29" s="2"/>
      <c r="FK29" s="3" t="e">
        <f t="shared" si="128"/>
        <v>#DIV/0!</v>
      </c>
      <c r="FL29" s="2">
        <f t="shared" si="46"/>
        <v>0</v>
      </c>
      <c r="FM29">
        <f t="shared" si="46"/>
        <v>0</v>
      </c>
      <c r="FN29">
        <f t="shared" si="46"/>
        <v>0</v>
      </c>
      <c r="FO29" s="3" t="e">
        <f t="shared" si="47"/>
        <v>#DIV/0!</v>
      </c>
      <c r="FQ29" s="1" t="s">
        <v>58</v>
      </c>
      <c r="FR29" s="2"/>
      <c r="FU29" s="3" t="e">
        <f t="shared" si="129"/>
        <v>#DIV/0!</v>
      </c>
      <c r="FV29" s="2">
        <f t="shared" si="49"/>
        <v>0</v>
      </c>
      <c r="FW29">
        <f t="shared" si="49"/>
        <v>0</v>
      </c>
      <c r="FX29">
        <f t="shared" si="49"/>
        <v>0</v>
      </c>
      <c r="FY29" s="3" t="e">
        <f t="shared" si="50"/>
        <v>#DIV/0!</v>
      </c>
      <c r="GA29" s="1" t="s">
        <v>58</v>
      </c>
      <c r="GB29" s="2"/>
      <c r="GE29" s="3" t="e">
        <f t="shared" si="130"/>
        <v>#DIV/0!</v>
      </c>
      <c r="GF29" s="2">
        <f t="shared" si="52"/>
        <v>0</v>
      </c>
      <c r="GG29">
        <f t="shared" si="52"/>
        <v>0</v>
      </c>
      <c r="GH29">
        <f t="shared" si="52"/>
        <v>0</v>
      </c>
      <c r="GI29" s="3" t="e">
        <f t="shared" si="53"/>
        <v>#DIV/0!</v>
      </c>
      <c r="GK29" s="1" t="s">
        <v>58</v>
      </c>
      <c r="GL29" s="2"/>
      <c r="GO29" s="3" t="e">
        <f t="shared" si="131"/>
        <v>#DIV/0!</v>
      </c>
      <c r="GP29" s="2">
        <f t="shared" si="55"/>
        <v>0</v>
      </c>
      <c r="GQ29">
        <f t="shared" si="55"/>
        <v>0</v>
      </c>
      <c r="GR29">
        <f t="shared" si="55"/>
        <v>0</v>
      </c>
      <c r="GS29" s="3" t="e">
        <f t="shared" si="56"/>
        <v>#DIV/0!</v>
      </c>
      <c r="GU29" s="1" t="s">
        <v>58</v>
      </c>
      <c r="GV29" s="2"/>
      <c r="GY29" s="3" t="e">
        <f t="shared" si="132"/>
        <v>#DIV/0!</v>
      </c>
      <c r="GZ29" s="2">
        <f t="shared" si="58"/>
        <v>0</v>
      </c>
      <c r="HA29">
        <f t="shared" si="59"/>
        <v>0</v>
      </c>
      <c r="HB29">
        <f t="shared" si="60"/>
        <v>0</v>
      </c>
      <c r="HC29" s="3" t="e">
        <f t="shared" si="61"/>
        <v>#DIV/0!</v>
      </c>
      <c r="HE29" s="1" t="s">
        <v>58</v>
      </c>
      <c r="HF29" s="2"/>
      <c r="HI29" s="3" t="e">
        <f t="shared" si="133"/>
        <v>#DIV/0!</v>
      </c>
      <c r="HJ29" s="2">
        <f t="shared" si="63"/>
        <v>0</v>
      </c>
      <c r="HK29">
        <f t="shared" si="64"/>
        <v>0</v>
      </c>
      <c r="HL29">
        <f t="shared" si="65"/>
        <v>0</v>
      </c>
      <c r="HM29" s="3" t="e">
        <f t="shared" si="66"/>
        <v>#DIV/0!</v>
      </c>
      <c r="HO29" s="1" t="s">
        <v>58</v>
      </c>
      <c r="HP29" s="2"/>
      <c r="HS29" s="3" t="e">
        <f t="shared" si="134"/>
        <v>#DIV/0!</v>
      </c>
      <c r="HT29" s="2">
        <f t="shared" si="68"/>
        <v>0</v>
      </c>
      <c r="HU29">
        <f t="shared" si="69"/>
        <v>0</v>
      </c>
      <c r="HV29">
        <f t="shared" si="70"/>
        <v>0</v>
      </c>
      <c r="HW29" s="3" t="e">
        <f t="shared" si="71"/>
        <v>#DIV/0!</v>
      </c>
      <c r="HY29" s="1" t="s">
        <v>58</v>
      </c>
      <c r="HZ29" s="2"/>
      <c r="IC29" s="3" t="e">
        <f t="shared" si="135"/>
        <v>#DIV/0!</v>
      </c>
      <c r="ID29" s="2">
        <f t="shared" si="73"/>
        <v>0</v>
      </c>
      <c r="IE29">
        <f t="shared" si="74"/>
        <v>0</v>
      </c>
      <c r="IF29">
        <f t="shared" si="75"/>
        <v>0</v>
      </c>
      <c r="IG29" s="3" t="e">
        <f t="shared" si="76"/>
        <v>#DIV/0!</v>
      </c>
    </row>
    <row r="30" spans="1:241" x14ac:dyDescent="0.3">
      <c r="A30" s="1" t="s">
        <v>59</v>
      </c>
      <c r="B30" s="2">
        <v>257.75700000000001</v>
      </c>
      <c r="C30">
        <v>14212</v>
      </c>
      <c r="D30">
        <v>4622</v>
      </c>
      <c r="E30" s="3">
        <f t="shared" si="117"/>
        <v>0.32521812552772306</v>
      </c>
      <c r="F30" s="3">
        <f t="shared" si="77"/>
        <v>1.8136574725584016E-2</v>
      </c>
      <c r="G30" s="2">
        <f t="shared" si="116"/>
        <v>32.467000000000013</v>
      </c>
      <c r="H30">
        <f t="shared" si="116"/>
        <v>320</v>
      </c>
      <c r="I30">
        <f t="shared" si="116"/>
        <v>113</v>
      </c>
      <c r="J30" s="3">
        <f t="shared" si="2"/>
        <v>0.35312500000000002</v>
      </c>
      <c r="K30" s="3">
        <f t="shared" si="78"/>
        <v>0.10145937500000005</v>
      </c>
      <c r="R30" s="2"/>
      <c r="X30" s="2"/>
      <c r="AA30" s="3"/>
      <c r="AB30" s="2"/>
      <c r="AE30" s="3"/>
      <c r="AG30" s="1" t="s">
        <v>59</v>
      </c>
      <c r="AH30" s="2">
        <v>344.14</v>
      </c>
      <c r="AI30">
        <v>4671</v>
      </c>
      <c r="AJ30">
        <v>1535</v>
      </c>
      <c r="AK30" s="3">
        <f t="shared" si="118"/>
        <v>0.32862342110897025</v>
      </c>
      <c r="AL30" s="3">
        <f t="shared" si="79"/>
        <v>7.3675872404196097E-2</v>
      </c>
      <c r="AM30" s="2">
        <f t="shared" si="4"/>
        <v>20.740000000000009</v>
      </c>
      <c r="AN30">
        <f t="shared" si="4"/>
        <v>69</v>
      </c>
      <c r="AO30">
        <f t="shared" si="4"/>
        <v>28</v>
      </c>
      <c r="AP30" s="3">
        <f t="shared" si="5"/>
        <v>0.40579710144927539</v>
      </c>
      <c r="AQ30" s="3">
        <f t="shared" si="80"/>
        <v>0.30057971014492768</v>
      </c>
      <c r="AS30" s="1" t="s">
        <v>59</v>
      </c>
      <c r="AT30" s="2"/>
      <c r="AW30" s="3" t="e">
        <f t="shared" si="119"/>
        <v>#DIV/0!</v>
      </c>
      <c r="AX30" s="3" t="e">
        <f t="shared" si="81"/>
        <v>#DIV/0!</v>
      </c>
      <c r="AY30" s="2">
        <f t="shared" si="7"/>
        <v>0</v>
      </c>
      <c r="AZ30">
        <f t="shared" si="7"/>
        <v>0</v>
      </c>
      <c r="BA30">
        <f t="shared" si="7"/>
        <v>0</v>
      </c>
      <c r="BB30" s="3" t="e">
        <f t="shared" si="8"/>
        <v>#DIV/0!</v>
      </c>
      <c r="BC30" s="3" t="e">
        <f t="shared" si="82"/>
        <v>#DIV/0!</v>
      </c>
      <c r="BE30" s="1" t="s">
        <v>59</v>
      </c>
      <c r="BF30" s="2"/>
      <c r="BI30" s="3" t="e">
        <f t="shared" si="120"/>
        <v>#DIV/0!</v>
      </c>
      <c r="BJ30" s="3" t="e">
        <f t="shared" si="83"/>
        <v>#DIV/0!</v>
      </c>
      <c r="BK30" s="2">
        <f t="shared" si="10"/>
        <v>0</v>
      </c>
      <c r="BL30">
        <f t="shared" si="10"/>
        <v>0</v>
      </c>
      <c r="BM30">
        <f t="shared" si="10"/>
        <v>0</v>
      </c>
      <c r="BN30" s="3" t="e">
        <f t="shared" si="11"/>
        <v>#DIV/0!</v>
      </c>
      <c r="BO30" s="3" t="e">
        <f t="shared" si="84"/>
        <v>#DIV/0!</v>
      </c>
      <c r="BP30" s="3"/>
      <c r="BQ30" s="1" t="s">
        <v>59</v>
      </c>
      <c r="BR30" s="2"/>
      <c r="BU30" s="3" t="e">
        <f t="shared" si="121"/>
        <v>#DIV/0!</v>
      </c>
      <c r="BV30" s="3" t="e">
        <f t="shared" si="85"/>
        <v>#DIV/0!</v>
      </c>
      <c r="BW30" s="2">
        <f t="shared" si="13"/>
        <v>0</v>
      </c>
      <c r="BX30">
        <f t="shared" si="13"/>
        <v>0</v>
      </c>
      <c r="BY30">
        <f t="shared" si="13"/>
        <v>0</v>
      </c>
      <c r="BZ30" s="3" t="e">
        <f t="shared" si="14"/>
        <v>#DIV/0!</v>
      </c>
      <c r="CA30" s="3" t="e">
        <f t="shared" si="86"/>
        <v>#DIV/0!</v>
      </c>
      <c r="CB30" s="3"/>
      <c r="CC30" s="1" t="s">
        <v>59</v>
      </c>
      <c r="CD30" s="2"/>
      <c r="CG30" s="3" t="e">
        <f t="shared" si="122"/>
        <v>#DIV/0!</v>
      </c>
      <c r="CH30" s="3" t="e">
        <f t="shared" si="87"/>
        <v>#DIV/0!</v>
      </c>
      <c r="CI30" s="2">
        <f t="shared" si="16"/>
        <v>0</v>
      </c>
      <c r="CJ30">
        <f t="shared" si="17"/>
        <v>0</v>
      </c>
      <c r="CK30">
        <f t="shared" si="18"/>
        <v>0</v>
      </c>
      <c r="CL30" s="3" t="e">
        <f t="shared" si="19"/>
        <v>#DIV/0!</v>
      </c>
      <c r="CM30" s="3" t="e">
        <f t="shared" si="88"/>
        <v>#DIV/0!</v>
      </c>
      <c r="CN30" s="3"/>
      <c r="CO30" s="1" t="s">
        <v>59</v>
      </c>
      <c r="CP30" s="2"/>
      <c r="CS30" s="3" t="e">
        <f t="shared" si="123"/>
        <v>#DIV/0!</v>
      </c>
      <c r="CT30" s="3" t="e">
        <f t="shared" si="89"/>
        <v>#DIV/0!</v>
      </c>
      <c r="CU30" s="2">
        <f t="shared" si="21"/>
        <v>0</v>
      </c>
      <c r="CV30">
        <f t="shared" si="22"/>
        <v>0</v>
      </c>
      <c r="CW30">
        <f t="shared" si="23"/>
        <v>0</v>
      </c>
      <c r="CX30" s="3" t="e">
        <f t="shared" si="24"/>
        <v>#DIV/0!</v>
      </c>
      <c r="CY30" s="3" t="e">
        <f t="shared" si="90"/>
        <v>#DIV/0!</v>
      </c>
      <c r="CZ30" s="3"/>
      <c r="DA30" s="1" t="s">
        <v>59</v>
      </c>
      <c r="DB30" s="2"/>
      <c r="DE30" s="3" t="e">
        <f t="shared" si="124"/>
        <v>#DIV/0!</v>
      </c>
      <c r="DF30" s="3" t="e">
        <f t="shared" si="91"/>
        <v>#DIV/0!</v>
      </c>
      <c r="DG30" s="2">
        <f t="shared" si="26"/>
        <v>0</v>
      </c>
      <c r="DH30">
        <f t="shared" si="27"/>
        <v>0</v>
      </c>
      <c r="DI30">
        <f t="shared" si="28"/>
        <v>0</v>
      </c>
      <c r="DJ30" s="3" t="e">
        <f t="shared" si="29"/>
        <v>#DIV/0!</v>
      </c>
      <c r="DK30" s="3" t="e">
        <f t="shared" si="92"/>
        <v>#DIV/0!</v>
      </c>
      <c r="DL30" s="3"/>
      <c r="DM30" s="1" t="s">
        <v>59</v>
      </c>
      <c r="DN30" s="2"/>
      <c r="DQ30" s="3" t="e">
        <f t="shared" si="125"/>
        <v>#DIV/0!</v>
      </c>
      <c r="DR30" s="3" t="e">
        <f t="shared" si="93"/>
        <v>#DIV/0!</v>
      </c>
      <c r="DS30" s="2">
        <f t="shared" si="31"/>
        <v>0</v>
      </c>
      <c r="DT30">
        <f t="shared" si="32"/>
        <v>0</v>
      </c>
      <c r="DU30">
        <f t="shared" si="33"/>
        <v>0</v>
      </c>
      <c r="DV30" s="3" t="e">
        <f t="shared" si="34"/>
        <v>#DIV/0!</v>
      </c>
      <c r="DW30" s="3" t="e">
        <f t="shared" si="94"/>
        <v>#DIV/0!</v>
      </c>
      <c r="EJ30" s="3"/>
      <c r="EK30" s="1" t="s">
        <v>59</v>
      </c>
      <c r="EL30" s="2"/>
      <c r="EO30" s="3" t="e">
        <f t="shared" si="126"/>
        <v>#DIV/0!</v>
      </c>
      <c r="EP30" s="3" t="e">
        <f t="shared" si="95"/>
        <v>#DIV/0!</v>
      </c>
      <c r="EQ30" s="2">
        <f t="shared" si="36"/>
        <v>0</v>
      </c>
      <c r="ER30">
        <f t="shared" si="37"/>
        <v>0</v>
      </c>
      <c r="ES30">
        <f t="shared" si="38"/>
        <v>0</v>
      </c>
      <c r="ET30" s="3" t="e">
        <f t="shared" si="39"/>
        <v>#DIV/0!</v>
      </c>
      <c r="EU30" s="3" t="e">
        <f t="shared" si="96"/>
        <v>#DIV/0!</v>
      </c>
      <c r="EV30" s="3"/>
      <c r="EW30" s="1" t="s">
        <v>59</v>
      </c>
      <c r="EX30" s="2"/>
      <c r="FA30" s="3" t="e">
        <f t="shared" si="127"/>
        <v>#DIV/0!</v>
      </c>
      <c r="FB30" s="2">
        <f t="shared" si="41"/>
        <v>0</v>
      </c>
      <c r="FC30">
        <f t="shared" si="42"/>
        <v>0</v>
      </c>
      <c r="FD30">
        <f t="shared" si="43"/>
        <v>0</v>
      </c>
      <c r="FE30" s="3" t="e">
        <f t="shared" si="44"/>
        <v>#DIV/0!</v>
      </c>
      <c r="FG30" s="1" t="s">
        <v>59</v>
      </c>
      <c r="FH30" s="2"/>
      <c r="FK30" s="3" t="e">
        <f t="shared" si="128"/>
        <v>#DIV/0!</v>
      </c>
      <c r="FL30" s="2">
        <f t="shared" si="46"/>
        <v>0</v>
      </c>
      <c r="FM30">
        <f t="shared" si="46"/>
        <v>0</v>
      </c>
      <c r="FN30">
        <f t="shared" si="46"/>
        <v>0</v>
      </c>
      <c r="FO30" s="3" t="e">
        <f t="shared" si="47"/>
        <v>#DIV/0!</v>
      </c>
      <c r="FQ30" s="1" t="s">
        <v>59</v>
      </c>
      <c r="FR30" s="2"/>
      <c r="FU30" s="3" t="e">
        <f t="shared" si="129"/>
        <v>#DIV/0!</v>
      </c>
      <c r="FV30" s="2">
        <f t="shared" si="49"/>
        <v>0</v>
      </c>
      <c r="FW30">
        <f t="shared" si="49"/>
        <v>0</v>
      </c>
      <c r="FX30">
        <f t="shared" si="49"/>
        <v>0</v>
      </c>
      <c r="FY30" s="3" t="e">
        <f t="shared" si="50"/>
        <v>#DIV/0!</v>
      </c>
      <c r="GA30" s="1" t="s">
        <v>59</v>
      </c>
      <c r="GB30" s="2"/>
      <c r="GE30" s="3" t="e">
        <f t="shared" si="130"/>
        <v>#DIV/0!</v>
      </c>
      <c r="GF30" s="2">
        <f t="shared" si="52"/>
        <v>0</v>
      </c>
      <c r="GG30">
        <f t="shared" si="52"/>
        <v>0</v>
      </c>
      <c r="GH30">
        <f t="shared" si="52"/>
        <v>0</v>
      </c>
      <c r="GI30" s="3" t="e">
        <f t="shared" si="53"/>
        <v>#DIV/0!</v>
      </c>
      <c r="GK30" s="1" t="s">
        <v>59</v>
      </c>
      <c r="GL30" s="2"/>
      <c r="GO30" s="3" t="e">
        <f t="shared" si="131"/>
        <v>#DIV/0!</v>
      </c>
      <c r="GP30" s="2">
        <f t="shared" si="55"/>
        <v>0</v>
      </c>
      <c r="GQ30">
        <f t="shared" si="55"/>
        <v>0</v>
      </c>
      <c r="GR30">
        <f t="shared" si="55"/>
        <v>0</v>
      </c>
      <c r="GS30" s="3" t="e">
        <f t="shared" si="56"/>
        <v>#DIV/0!</v>
      </c>
      <c r="GU30" s="1" t="s">
        <v>59</v>
      </c>
      <c r="GV30" s="2"/>
      <c r="GY30" s="3" t="e">
        <f t="shared" si="132"/>
        <v>#DIV/0!</v>
      </c>
      <c r="GZ30" s="2">
        <f t="shared" si="58"/>
        <v>0</v>
      </c>
      <c r="HA30">
        <f t="shared" si="59"/>
        <v>0</v>
      </c>
      <c r="HB30">
        <f t="shared" si="60"/>
        <v>0</v>
      </c>
      <c r="HC30" s="3" t="e">
        <f t="shared" si="61"/>
        <v>#DIV/0!</v>
      </c>
      <c r="HE30" s="1" t="s">
        <v>59</v>
      </c>
      <c r="HF30" s="2"/>
      <c r="HI30" s="3" t="e">
        <f t="shared" si="133"/>
        <v>#DIV/0!</v>
      </c>
      <c r="HJ30" s="2">
        <f t="shared" si="63"/>
        <v>0</v>
      </c>
      <c r="HK30">
        <f t="shared" si="64"/>
        <v>0</v>
      </c>
      <c r="HL30">
        <f t="shared" si="65"/>
        <v>0</v>
      </c>
      <c r="HM30" s="3" t="e">
        <f t="shared" si="66"/>
        <v>#DIV/0!</v>
      </c>
      <c r="HO30" s="1" t="s">
        <v>59</v>
      </c>
      <c r="HP30" s="2"/>
      <c r="HS30" s="3" t="e">
        <f t="shared" si="134"/>
        <v>#DIV/0!</v>
      </c>
      <c r="HT30" s="2">
        <f t="shared" si="68"/>
        <v>0</v>
      </c>
      <c r="HU30">
        <f t="shared" si="69"/>
        <v>0</v>
      </c>
      <c r="HV30">
        <f t="shared" si="70"/>
        <v>0</v>
      </c>
      <c r="HW30" s="3" t="e">
        <f t="shared" si="71"/>
        <v>#DIV/0!</v>
      </c>
      <c r="HY30" s="1" t="s">
        <v>59</v>
      </c>
      <c r="HZ30" s="2"/>
      <c r="IC30" s="3" t="e">
        <f t="shared" si="135"/>
        <v>#DIV/0!</v>
      </c>
      <c r="ID30" s="2">
        <f t="shared" si="73"/>
        <v>0</v>
      </c>
      <c r="IE30">
        <f t="shared" si="74"/>
        <v>0</v>
      </c>
      <c r="IF30">
        <f t="shared" si="75"/>
        <v>0</v>
      </c>
      <c r="IG30" s="3" t="e">
        <f t="shared" si="76"/>
        <v>#DIV/0!</v>
      </c>
    </row>
    <row r="31" spans="1:241" x14ac:dyDescent="0.3">
      <c r="A31" s="1" t="s">
        <v>60</v>
      </c>
      <c r="B31" s="2">
        <v>300.58999999999997</v>
      </c>
      <c r="C31">
        <v>14682</v>
      </c>
      <c r="D31">
        <v>4786</v>
      </c>
      <c r="E31" s="3">
        <f t="shared" si="117"/>
        <v>0.32597738727693776</v>
      </c>
      <c r="F31" s="3">
        <f t="shared" si="77"/>
        <v>2.047336875085138E-2</v>
      </c>
      <c r="G31" s="2">
        <f t="shared" si="116"/>
        <v>42.83299999999997</v>
      </c>
      <c r="H31">
        <f t="shared" si="116"/>
        <v>470</v>
      </c>
      <c r="I31">
        <f t="shared" si="116"/>
        <v>164</v>
      </c>
      <c r="J31" s="3">
        <f t="shared" si="2"/>
        <v>0.34893617021276596</v>
      </c>
      <c r="K31" s="3">
        <f t="shared" si="78"/>
        <v>9.1134042553191422E-2</v>
      </c>
      <c r="R31" s="2"/>
      <c r="X31" s="2"/>
      <c r="AA31" s="3"/>
      <c r="AB31" s="2"/>
      <c r="AE31" s="3"/>
      <c r="AG31" s="1" t="s">
        <v>60</v>
      </c>
      <c r="AH31" s="2">
        <v>335.65</v>
      </c>
      <c r="AI31">
        <v>4780</v>
      </c>
      <c r="AJ31">
        <v>1565</v>
      </c>
      <c r="AK31" s="3">
        <f t="shared" si="118"/>
        <v>0.32740585774058578</v>
      </c>
      <c r="AL31" s="3">
        <f t="shared" si="79"/>
        <v>7.0219665271966519E-2</v>
      </c>
      <c r="AM31" s="2">
        <f t="shared" si="4"/>
        <v>-8.4900000000000091</v>
      </c>
      <c r="AN31">
        <f t="shared" si="4"/>
        <v>109</v>
      </c>
      <c r="AO31">
        <f t="shared" si="4"/>
        <v>30</v>
      </c>
      <c r="AP31" s="3">
        <f t="shared" si="5"/>
        <v>0.27522935779816515</v>
      </c>
      <c r="AQ31" s="3">
        <f t="shared" si="80"/>
        <v>-7.7889908256880816E-2</v>
      </c>
      <c r="AS31" s="1" t="s">
        <v>60</v>
      </c>
      <c r="AT31" s="2"/>
      <c r="AW31" s="3" t="e">
        <f t="shared" si="119"/>
        <v>#DIV/0!</v>
      </c>
      <c r="AX31" s="3" t="e">
        <f t="shared" si="81"/>
        <v>#DIV/0!</v>
      </c>
      <c r="AY31" s="2">
        <f t="shared" si="7"/>
        <v>0</v>
      </c>
      <c r="AZ31">
        <f t="shared" si="7"/>
        <v>0</v>
      </c>
      <c r="BA31">
        <f t="shared" si="7"/>
        <v>0</v>
      </c>
      <c r="BB31" s="3" t="e">
        <f t="shared" si="8"/>
        <v>#DIV/0!</v>
      </c>
      <c r="BC31" s="3" t="e">
        <f t="shared" si="82"/>
        <v>#DIV/0!</v>
      </c>
      <c r="BE31" s="1" t="s">
        <v>60</v>
      </c>
      <c r="BF31" s="2"/>
      <c r="BI31" s="3" t="e">
        <f t="shared" si="120"/>
        <v>#DIV/0!</v>
      </c>
      <c r="BJ31" s="3" t="e">
        <f t="shared" si="83"/>
        <v>#DIV/0!</v>
      </c>
      <c r="BK31" s="2">
        <f t="shared" si="10"/>
        <v>0</v>
      </c>
      <c r="BL31">
        <f t="shared" si="10"/>
        <v>0</v>
      </c>
      <c r="BM31">
        <f t="shared" si="10"/>
        <v>0</v>
      </c>
      <c r="BN31" s="3" t="e">
        <f t="shared" si="11"/>
        <v>#DIV/0!</v>
      </c>
      <c r="BO31" s="3" t="e">
        <f t="shared" si="84"/>
        <v>#DIV/0!</v>
      </c>
      <c r="BP31" s="3"/>
      <c r="BQ31" s="1" t="s">
        <v>60</v>
      </c>
      <c r="BR31" s="2"/>
      <c r="BU31" s="3" t="e">
        <f t="shared" si="121"/>
        <v>#DIV/0!</v>
      </c>
      <c r="BV31" s="3" t="e">
        <f t="shared" si="85"/>
        <v>#DIV/0!</v>
      </c>
      <c r="BW31" s="2">
        <f t="shared" si="13"/>
        <v>0</v>
      </c>
      <c r="BX31">
        <f t="shared" si="13"/>
        <v>0</v>
      </c>
      <c r="BY31">
        <f t="shared" si="13"/>
        <v>0</v>
      </c>
      <c r="BZ31" s="3" t="e">
        <f t="shared" si="14"/>
        <v>#DIV/0!</v>
      </c>
      <c r="CA31" s="3" t="e">
        <f t="shared" si="86"/>
        <v>#DIV/0!</v>
      </c>
      <c r="CB31" s="3"/>
      <c r="CC31" s="1" t="s">
        <v>60</v>
      </c>
      <c r="CD31" s="2"/>
      <c r="CG31" s="3" t="e">
        <f t="shared" si="122"/>
        <v>#DIV/0!</v>
      </c>
      <c r="CH31" s="3" t="e">
        <f t="shared" si="87"/>
        <v>#DIV/0!</v>
      </c>
      <c r="CI31" s="2">
        <f t="shared" si="16"/>
        <v>0</v>
      </c>
      <c r="CJ31">
        <f t="shared" si="17"/>
        <v>0</v>
      </c>
      <c r="CK31">
        <f t="shared" si="18"/>
        <v>0</v>
      </c>
      <c r="CL31" s="3" t="e">
        <f t="shared" si="19"/>
        <v>#DIV/0!</v>
      </c>
      <c r="CM31" s="3" t="e">
        <f t="shared" si="88"/>
        <v>#DIV/0!</v>
      </c>
      <c r="CN31" s="3"/>
      <c r="CO31" s="1" t="s">
        <v>60</v>
      </c>
      <c r="CP31" s="2"/>
      <c r="CS31" s="3" t="e">
        <f t="shared" si="123"/>
        <v>#DIV/0!</v>
      </c>
      <c r="CT31" s="3" t="e">
        <f t="shared" si="89"/>
        <v>#DIV/0!</v>
      </c>
      <c r="CU31" s="2">
        <f t="shared" si="21"/>
        <v>0</v>
      </c>
      <c r="CV31">
        <f t="shared" si="22"/>
        <v>0</v>
      </c>
      <c r="CW31">
        <f t="shared" si="23"/>
        <v>0</v>
      </c>
      <c r="CX31" s="3" t="e">
        <f t="shared" si="24"/>
        <v>#DIV/0!</v>
      </c>
      <c r="CY31" s="3" t="e">
        <f t="shared" si="90"/>
        <v>#DIV/0!</v>
      </c>
      <c r="CZ31" s="3"/>
      <c r="DA31" s="1" t="s">
        <v>60</v>
      </c>
      <c r="DB31" s="2"/>
      <c r="DE31" s="3" t="e">
        <f t="shared" si="124"/>
        <v>#DIV/0!</v>
      </c>
      <c r="DF31" s="3" t="e">
        <f t="shared" si="91"/>
        <v>#DIV/0!</v>
      </c>
      <c r="DG31" s="2">
        <f t="shared" si="26"/>
        <v>0</v>
      </c>
      <c r="DH31">
        <f t="shared" si="27"/>
        <v>0</v>
      </c>
      <c r="DI31">
        <f t="shared" si="28"/>
        <v>0</v>
      </c>
      <c r="DJ31" s="3" t="e">
        <f t="shared" si="29"/>
        <v>#DIV/0!</v>
      </c>
      <c r="DK31" s="3" t="e">
        <f t="shared" si="92"/>
        <v>#DIV/0!</v>
      </c>
      <c r="DL31" s="3"/>
      <c r="DM31" s="1" t="s">
        <v>60</v>
      </c>
      <c r="DN31" s="2"/>
      <c r="DQ31" s="3" t="e">
        <f t="shared" si="125"/>
        <v>#DIV/0!</v>
      </c>
      <c r="DR31" s="3" t="e">
        <f t="shared" si="93"/>
        <v>#DIV/0!</v>
      </c>
      <c r="DS31" s="2">
        <f t="shared" si="31"/>
        <v>0</v>
      </c>
      <c r="DT31">
        <f t="shared" si="32"/>
        <v>0</v>
      </c>
      <c r="DU31">
        <f t="shared" si="33"/>
        <v>0</v>
      </c>
      <c r="DV31" s="3" t="e">
        <f t="shared" si="34"/>
        <v>#DIV/0!</v>
      </c>
      <c r="DW31" s="3" t="e">
        <f t="shared" si="94"/>
        <v>#DIV/0!</v>
      </c>
      <c r="EJ31" s="3"/>
      <c r="EK31" s="1" t="s">
        <v>60</v>
      </c>
      <c r="EL31" s="2"/>
      <c r="EO31" s="3" t="e">
        <f t="shared" si="126"/>
        <v>#DIV/0!</v>
      </c>
      <c r="EP31" s="3" t="e">
        <f t="shared" si="95"/>
        <v>#DIV/0!</v>
      </c>
      <c r="EQ31" s="2">
        <f t="shared" si="36"/>
        <v>0</v>
      </c>
      <c r="ER31">
        <f t="shared" si="37"/>
        <v>0</v>
      </c>
      <c r="ES31">
        <f t="shared" si="38"/>
        <v>0</v>
      </c>
      <c r="ET31" s="3" t="e">
        <f t="shared" si="39"/>
        <v>#DIV/0!</v>
      </c>
      <c r="EU31" s="3" t="e">
        <f t="shared" si="96"/>
        <v>#DIV/0!</v>
      </c>
      <c r="EV31" s="3"/>
      <c r="EW31" s="1" t="s">
        <v>60</v>
      </c>
      <c r="EX31" s="2"/>
      <c r="FA31" s="3" t="e">
        <f t="shared" si="127"/>
        <v>#DIV/0!</v>
      </c>
      <c r="FB31" s="2">
        <f t="shared" si="41"/>
        <v>0</v>
      </c>
      <c r="FC31">
        <f t="shared" si="42"/>
        <v>0</v>
      </c>
      <c r="FD31">
        <f t="shared" si="43"/>
        <v>0</v>
      </c>
      <c r="FE31" s="3" t="e">
        <f t="shared" si="44"/>
        <v>#DIV/0!</v>
      </c>
      <c r="FG31" s="1" t="s">
        <v>60</v>
      </c>
      <c r="FH31" s="2"/>
      <c r="FK31" s="3" t="e">
        <f t="shared" si="128"/>
        <v>#DIV/0!</v>
      </c>
      <c r="FL31" s="2">
        <f t="shared" si="46"/>
        <v>0</v>
      </c>
      <c r="FM31">
        <f t="shared" si="46"/>
        <v>0</v>
      </c>
      <c r="FN31">
        <f t="shared" si="46"/>
        <v>0</v>
      </c>
      <c r="FO31" s="3" t="e">
        <f t="shared" si="47"/>
        <v>#DIV/0!</v>
      </c>
      <c r="FQ31" s="1" t="s">
        <v>60</v>
      </c>
      <c r="FR31" s="2"/>
      <c r="FU31" s="3" t="e">
        <f t="shared" si="129"/>
        <v>#DIV/0!</v>
      </c>
      <c r="FV31" s="2">
        <f t="shared" si="49"/>
        <v>0</v>
      </c>
      <c r="FW31">
        <f t="shared" si="49"/>
        <v>0</v>
      </c>
      <c r="FX31">
        <f t="shared" si="49"/>
        <v>0</v>
      </c>
      <c r="FY31" s="3" t="e">
        <f t="shared" si="50"/>
        <v>#DIV/0!</v>
      </c>
      <c r="GA31" s="1" t="s">
        <v>60</v>
      </c>
      <c r="GB31" s="2"/>
      <c r="GE31" s="3" t="e">
        <f t="shared" si="130"/>
        <v>#DIV/0!</v>
      </c>
      <c r="GF31" s="2">
        <f t="shared" si="52"/>
        <v>0</v>
      </c>
      <c r="GG31">
        <f t="shared" si="52"/>
        <v>0</v>
      </c>
      <c r="GH31">
        <f t="shared" si="52"/>
        <v>0</v>
      </c>
      <c r="GI31" s="3" t="e">
        <f t="shared" si="53"/>
        <v>#DIV/0!</v>
      </c>
      <c r="GK31" s="1" t="s">
        <v>60</v>
      </c>
      <c r="GL31" s="2"/>
      <c r="GO31" s="3" t="e">
        <f t="shared" si="131"/>
        <v>#DIV/0!</v>
      </c>
      <c r="GP31" s="2">
        <f t="shared" si="55"/>
        <v>0</v>
      </c>
      <c r="GQ31">
        <f t="shared" si="55"/>
        <v>0</v>
      </c>
      <c r="GR31">
        <f t="shared" si="55"/>
        <v>0</v>
      </c>
      <c r="GS31" s="3" t="e">
        <f t="shared" si="56"/>
        <v>#DIV/0!</v>
      </c>
      <c r="GU31" s="1" t="s">
        <v>60</v>
      </c>
      <c r="GV31" s="2"/>
      <c r="GY31" s="3" t="e">
        <f t="shared" si="132"/>
        <v>#DIV/0!</v>
      </c>
      <c r="GZ31" s="2">
        <f t="shared" si="58"/>
        <v>0</v>
      </c>
      <c r="HA31">
        <f t="shared" si="59"/>
        <v>0</v>
      </c>
      <c r="HB31">
        <f t="shared" si="60"/>
        <v>0</v>
      </c>
      <c r="HC31" s="3" t="e">
        <f t="shared" si="61"/>
        <v>#DIV/0!</v>
      </c>
      <c r="HE31" s="1" t="s">
        <v>60</v>
      </c>
      <c r="HF31" s="2"/>
      <c r="HI31" s="3" t="e">
        <f t="shared" si="133"/>
        <v>#DIV/0!</v>
      </c>
      <c r="HJ31" s="2">
        <f t="shared" si="63"/>
        <v>0</v>
      </c>
      <c r="HK31">
        <f t="shared" si="64"/>
        <v>0</v>
      </c>
      <c r="HL31">
        <f t="shared" si="65"/>
        <v>0</v>
      </c>
      <c r="HM31" s="3" t="e">
        <f t="shared" si="66"/>
        <v>#DIV/0!</v>
      </c>
      <c r="HO31" s="1" t="s">
        <v>60</v>
      </c>
      <c r="HP31" s="2"/>
      <c r="HS31" s="3" t="e">
        <f t="shared" si="134"/>
        <v>#DIV/0!</v>
      </c>
      <c r="HT31" s="2">
        <f t="shared" si="68"/>
        <v>0</v>
      </c>
      <c r="HU31">
        <f t="shared" si="69"/>
        <v>0</v>
      </c>
      <c r="HV31">
        <f t="shared" si="70"/>
        <v>0</v>
      </c>
      <c r="HW31" s="3" t="e">
        <f t="shared" si="71"/>
        <v>#DIV/0!</v>
      </c>
      <c r="HY31" s="1" t="s">
        <v>60</v>
      </c>
      <c r="HZ31" s="2"/>
      <c r="IC31" s="3" t="e">
        <f t="shared" si="135"/>
        <v>#DIV/0!</v>
      </c>
      <c r="ID31" s="2">
        <f t="shared" si="73"/>
        <v>0</v>
      </c>
      <c r="IE31">
        <f t="shared" si="74"/>
        <v>0</v>
      </c>
      <c r="IF31">
        <f t="shared" si="75"/>
        <v>0</v>
      </c>
      <c r="IG31" s="3" t="e">
        <f t="shared" si="76"/>
        <v>#DIV/0!</v>
      </c>
    </row>
    <row r="32" spans="1:241" x14ac:dyDescent="0.3">
      <c r="A32" s="1" t="s">
        <v>61</v>
      </c>
      <c r="B32" s="2">
        <v>274.18</v>
      </c>
      <c r="C32">
        <v>15737</v>
      </c>
      <c r="D32">
        <v>5113</v>
      </c>
      <c r="E32" s="3">
        <f t="shared" si="117"/>
        <v>0.32490309461777978</v>
      </c>
      <c r="F32" s="3">
        <f t="shared" si="77"/>
        <v>1.7422634555506133E-2</v>
      </c>
      <c r="G32" s="2">
        <f t="shared" si="116"/>
        <v>-26.409999999999968</v>
      </c>
      <c r="H32">
        <f t="shared" si="116"/>
        <v>1055</v>
      </c>
      <c r="I32">
        <f t="shared" si="116"/>
        <v>327</v>
      </c>
      <c r="J32" s="3">
        <f t="shared" si="2"/>
        <v>0.30995260663507107</v>
      </c>
      <c r="K32" s="3">
        <f t="shared" si="78"/>
        <v>-2.5033175355450205E-2</v>
      </c>
      <c r="R32" s="2"/>
      <c r="X32" s="2"/>
      <c r="AA32" s="3"/>
      <c r="AB32" s="2"/>
      <c r="AE32" s="3"/>
      <c r="AG32" s="1" t="s">
        <v>61</v>
      </c>
      <c r="AH32" s="2">
        <v>303.52</v>
      </c>
      <c r="AI32">
        <v>5410</v>
      </c>
      <c r="AJ32">
        <v>1752</v>
      </c>
      <c r="AK32" s="3">
        <f t="shared" si="118"/>
        <v>0.32384473197781888</v>
      </c>
      <c r="AL32" s="3">
        <f t="shared" si="79"/>
        <v>5.6103512014787429E-2</v>
      </c>
      <c r="AM32" s="2">
        <f t="shared" si="4"/>
        <v>-32.129999999999995</v>
      </c>
      <c r="AN32">
        <f t="shared" si="4"/>
        <v>630</v>
      </c>
      <c r="AO32">
        <f t="shared" si="4"/>
        <v>187</v>
      </c>
      <c r="AP32" s="3">
        <f t="shared" si="5"/>
        <v>0.29682539682539683</v>
      </c>
      <c r="AQ32" s="3">
        <f t="shared" si="80"/>
        <v>-5.099999999999999E-2</v>
      </c>
      <c r="AS32" s="1" t="s">
        <v>61</v>
      </c>
      <c r="AT32" s="2"/>
      <c r="AW32" s="3" t="e">
        <f t="shared" si="119"/>
        <v>#DIV/0!</v>
      </c>
      <c r="AX32" s="3" t="e">
        <f t="shared" si="81"/>
        <v>#DIV/0!</v>
      </c>
      <c r="AY32" s="2">
        <f t="shared" si="7"/>
        <v>0</v>
      </c>
      <c r="AZ32">
        <f t="shared" si="7"/>
        <v>0</v>
      </c>
      <c r="BA32">
        <f t="shared" si="7"/>
        <v>0</v>
      </c>
      <c r="BB32" s="3" t="e">
        <f t="shared" si="8"/>
        <v>#DIV/0!</v>
      </c>
      <c r="BC32" s="3" t="e">
        <f t="shared" si="82"/>
        <v>#DIV/0!</v>
      </c>
      <c r="BE32" s="1" t="s">
        <v>61</v>
      </c>
      <c r="BF32" s="2">
        <v>40.43</v>
      </c>
      <c r="BG32">
        <v>125</v>
      </c>
      <c r="BH32">
        <v>13</v>
      </c>
      <c r="BI32" s="3">
        <f t="shared" si="120"/>
        <v>0.104</v>
      </c>
      <c r="BJ32" s="3">
        <f t="shared" si="83"/>
        <v>0.32344000000000001</v>
      </c>
      <c r="BK32" s="2">
        <f t="shared" si="10"/>
        <v>40.43</v>
      </c>
      <c r="BL32">
        <f t="shared" si="10"/>
        <v>125</v>
      </c>
      <c r="BM32">
        <f t="shared" si="10"/>
        <v>13</v>
      </c>
      <c r="BN32" s="3">
        <f t="shared" si="11"/>
        <v>0.104</v>
      </c>
      <c r="BO32" s="3">
        <f t="shared" si="84"/>
        <v>0.32344000000000001</v>
      </c>
      <c r="BP32" s="3"/>
      <c r="BQ32" s="1" t="s">
        <v>61</v>
      </c>
      <c r="BR32" s="2">
        <v>12.9</v>
      </c>
      <c r="BS32">
        <v>110</v>
      </c>
      <c r="BT32">
        <v>10</v>
      </c>
      <c r="BU32" s="3">
        <f t="shared" si="121"/>
        <v>9.0909090909090912E-2</v>
      </c>
      <c r="BV32" s="3">
        <f t="shared" si="85"/>
        <v>0.11727272727272728</v>
      </c>
      <c r="BW32" s="2">
        <f t="shared" si="13"/>
        <v>12.9</v>
      </c>
      <c r="BX32">
        <f t="shared" si="13"/>
        <v>110</v>
      </c>
      <c r="BY32">
        <f t="shared" si="13"/>
        <v>10</v>
      </c>
      <c r="BZ32" s="3">
        <f t="shared" si="14"/>
        <v>9.0909090909090912E-2</v>
      </c>
      <c r="CA32" s="3">
        <f t="shared" si="86"/>
        <v>0.11727272727272728</v>
      </c>
      <c r="CB32" s="3"/>
      <c r="CC32" s="1" t="s">
        <v>61</v>
      </c>
      <c r="CD32" s="2"/>
      <c r="CG32" s="3" t="e">
        <f t="shared" si="122"/>
        <v>#DIV/0!</v>
      </c>
      <c r="CH32" s="3" t="e">
        <f t="shared" si="87"/>
        <v>#DIV/0!</v>
      </c>
      <c r="CI32" s="2">
        <f t="shared" si="16"/>
        <v>0</v>
      </c>
      <c r="CJ32">
        <f t="shared" si="17"/>
        <v>0</v>
      </c>
      <c r="CK32">
        <f t="shared" si="18"/>
        <v>0</v>
      </c>
      <c r="CL32" s="3" t="e">
        <f t="shared" si="19"/>
        <v>#DIV/0!</v>
      </c>
      <c r="CM32" s="3" t="e">
        <f t="shared" si="88"/>
        <v>#DIV/0!</v>
      </c>
      <c r="CN32" s="3"/>
      <c r="CO32" s="1" t="s">
        <v>61</v>
      </c>
      <c r="CP32" s="2"/>
      <c r="CS32" s="3" t="e">
        <f t="shared" si="123"/>
        <v>#DIV/0!</v>
      </c>
      <c r="CT32" s="3" t="e">
        <f t="shared" si="89"/>
        <v>#DIV/0!</v>
      </c>
      <c r="CU32" s="2">
        <f t="shared" si="21"/>
        <v>0</v>
      </c>
      <c r="CV32">
        <f t="shared" si="22"/>
        <v>0</v>
      </c>
      <c r="CW32">
        <f t="shared" si="23"/>
        <v>0</v>
      </c>
      <c r="CX32" s="3" t="e">
        <f t="shared" si="24"/>
        <v>#DIV/0!</v>
      </c>
      <c r="CY32" s="3" t="e">
        <f t="shared" si="90"/>
        <v>#DIV/0!</v>
      </c>
      <c r="CZ32" s="3"/>
      <c r="DA32" s="1" t="s">
        <v>61</v>
      </c>
      <c r="DB32" s="2"/>
      <c r="DE32" s="3" t="e">
        <f t="shared" si="124"/>
        <v>#DIV/0!</v>
      </c>
      <c r="DF32" s="3" t="e">
        <f t="shared" si="91"/>
        <v>#DIV/0!</v>
      </c>
      <c r="DG32" s="2">
        <f t="shared" si="26"/>
        <v>0</v>
      </c>
      <c r="DH32">
        <f t="shared" si="27"/>
        <v>0</v>
      </c>
      <c r="DI32">
        <f t="shared" si="28"/>
        <v>0</v>
      </c>
      <c r="DJ32" s="3" t="e">
        <f t="shared" si="29"/>
        <v>#DIV/0!</v>
      </c>
      <c r="DK32" s="3" t="e">
        <f t="shared" si="92"/>
        <v>#DIV/0!</v>
      </c>
      <c r="DL32" s="3"/>
      <c r="DM32" s="1" t="s">
        <v>61</v>
      </c>
      <c r="DN32" s="2"/>
      <c r="DQ32" s="3" t="e">
        <f t="shared" si="125"/>
        <v>#DIV/0!</v>
      </c>
      <c r="DR32" s="3" t="e">
        <f t="shared" si="93"/>
        <v>#DIV/0!</v>
      </c>
      <c r="DS32" s="2">
        <f t="shared" si="31"/>
        <v>0</v>
      </c>
      <c r="DT32">
        <f t="shared" si="32"/>
        <v>0</v>
      </c>
      <c r="DU32">
        <f t="shared" si="33"/>
        <v>0</v>
      </c>
      <c r="DV32" s="3" t="e">
        <f t="shared" si="34"/>
        <v>#DIV/0!</v>
      </c>
      <c r="DW32" s="3" t="e">
        <f t="shared" si="94"/>
        <v>#DIV/0!</v>
      </c>
      <c r="EJ32" s="3"/>
      <c r="EK32" s="1" t="s">
        <v>61</v>
      </c>
      <c r="EL32" s="2"/>
      <c r="EO32" s="3" t="e">
        <f t="shared" si="126"/>
        <v>#DIV/0!</v>
      </c>
      <c r="EP32" s="3" t="e">
        <f t="shared" si="95"/>
        <v>#DIV/0!</v>
      </c>
      <c r="EQ32" s="2">
        <f t="shared" si="36"/>
        <v>0</v>
      </c>
      <c r="ER32">
        <f t="shared" si="37"/>
        <v>0</v>
      </c>
      <c r="ES32">
        <f t="shared" si="38"/>
        <v>0</v>
      </c>
      <c r="ET32" s="3" t="e">
        <f t="shared" si="39"/>
        <v>#DIV/0!</v>
      </c>
      <c r="EU32" s="3" t="e">
        <f t="shared" si="96"/>
        <v>#DIV/0!</v>
      </c>
      <c r="EV32" s="3"/>
      <c r="EW32" s="1" t="s">
        <v>61</v>
      </c>
      <c r="EX32" s="2"/>
      <c r="FA32" s="3" t="e">
        <f t="shared" si="127"/>
        <v>#DIV/0!</v>
      </c>
      <c r="FB32" s="2">
        <f t="shared" si="41"/>
        <v>0</v>
      </c>
      <c r="FC32">
        <f t="shared" si="42"/>
        <v>0</v>
      </c>
      <c r="FD32">
        <f t="shared" si="43"/>
        <v>0</v>
      </c>
      <c r="FE32" s="3" t="e">
        <f t="shared" si="44"/>
        <v>#DIV/0!</v>
      </c>
      <c r="FG32" s="1" t="s">
        <v>61</v>
      </c>
      <c r="FH32" s="2"/>
      <c r="FK32" s="3" t="e">
        <f t="shared" si="128"/>
        <v>#DIV/0!</v>
      </c>
      <c r="FL32" s="2">
        <f t="shared" si="46"/>
        <v>0</v>
      </c>
      <c r="FM32">
        <f t="shared" si="46"/>
        <v>0</v>
      </c>
      <c r="FN32">
        <f t="shared" si="46"/>
        <v>0</v>
      </c>
      <c r="FO32" s="3" t="e">
        <f t="shared" si="47"/>
        <v>#DIV/0!</v>
      </c>
      <c r="FQ32" s="1" t="s">
        <v>61</v>
      </c>
      <c r="FR32" s="2"/>
      <c r="FU32" s="3" t="e">
        <f t="shared" si="129"/>
        <v>#DIV/0!</v>
      </c>
      <c r="FV32" s="2">
        <f t="shared" si="49"/>
        <v>0</v>
      </c>
      <c r="FW32">
        <f t="shared" si="49"/>
        <v>0</v>
      </c>
      <c r="FX32">
        <f t="shared" si="49"/>
        <v>0</v>
      </c>
      <c r="FY32" s="3" t="e">
        <f t="shared" si="50"/>
        <v>#DIV/0!</v>
      </c>
      <c r="GA32" s="1" t="s">
        <v>61</v>
      </c>
      <c r="GB32" s="2"/>
      <c r="GE32" s="3" t="e">
        <f t="shared" si="130"/>
        <v>#DIV/0!</v>
      </c>
      <c r="GF32" s="2">
        <f t="shared" si="52"/>
        <v>0</v>
      </c>
      <c r="GG32">
        <f t="shared" si="52"/>
        <v>0</v>
      </c>
      <c r="GH32">
        <f t="shared" si="52"/>
        <v>0</v>
      </c>
      <c r="GI32" s="3" t="e">
        <f t="shared" si="53"/>
        <v>#DIV/0!</v>
      </c>
      <c r="GK32" s="1" t="s">
        <v>61</v>
      </c>
      <c r="GL32" s="2"/>
      <c r="GO32" s="3" t="e">
        <f t="shared" si="131"/>
        <v>#DIV/0!</v>
      </c>
      <c r="GP32" s="2">
        <f t="shared" si="55"/>
        <v>0</v>
      </c>
      <c r="GQ32">
        <f t="shared" si="55"/>
        <v>0</v>
      </c>
      <c r="GR32">
        <f t="shared" si="55"/>
        <v>0</v>
      </c>
      <c r="GS32" s="3" t="e">
        <f t="shared" si="56"/>
        <v>#DIV/0!</v>
      </c>
      <c r="GU32" s="1" t="s">
        <v>61</v>
      </c>
      <c r="GV32" s="2"/>
      <c r="GY32" s="3" t="e">
        <f t="shared" si="132"/>
        <v>#DIV/0!</v>
      </c>
      <c r="GZ32" s="2">
        <f t="shared" si="58"/>
        <v>0</v>
      </c>
      <c r="HA32">
        <f t="shared" si="59"/>
        <v>0</v>
      </c>
      <c r="HB32">
        <f t="shared" si="60"/>
        <v>0</v>
      </c>
      <c r="HC32" s="3" t="e">
        <f t="shared" si="61"/>
        <v>#DIV/0!</v>
      </c>
      <c r="HE32" s="1" t="s">
        <v>61</v>
      </c>
      <c r="HF32" s="2"/>
      <c r="HI32" s="3" t="e">
        <f t="shared" si="133"/>
        <v>#DIV/0!</v>
      </c>
      <c r="HJ32" s="2">
        <f t="shared" si="63"/>
        <v>0</v>
      </c>
      <c r="HK32">
        <f t="shared" si="64"/>
        <v>0</v>
      </c>
      <c r="HL32">
        <f t="shared" si="65"/>
        <v>0</v>
      </c>
      <c r="HM32" s="3" t="e">
        <f t="shared" si="66"/>
        <v>#DIV/0!</v>
      </c>
      <c r="HO32" s="1" t="s">
        <v>61</v>
      </c>
      <c r="HP32" s="2"/>
      <c r="HS32" s="3" t="e">
        <f t="shared" si="134"/>
        <v>#DIV/0!</v>
      </c>
      <c r="HT32" s="2">
        <f t="shared" si="68"/>
        <v>0</v>
      </c>
      <c r="HU32">
        <f t="shared" si="69"/>
        <v>0</v>
      </c>
      <c r="HV32">
        <f t="shared" si="70"/>
        <v>0</v>
      </c>
      <c r="HW32" s="3" t="e">
        <f t="shared" si="71"/>
        <v>#DIV/0!</v>
      </c>
      <c r="HY32" s="1" t="s">
        <v>61</v>
      </c>
      <c r="HZ32" s="2"/>
      <c r="IC32" s="3" t="e">
        <f t="shared" si="135"/>
        <v>#DIV/0!</v>
      </c>
      <c r="ID32" s="2">
        <f t="shared" si="73"/>
        <v>0</v>
      </c>
      <c r="IE32">
        <f t="shared" si="74"/>
        <v>0</v>
      </c>
      <c r="IF32">
        <f t="shared" si="75"/>
        <v>0</v>
      </c>
      <c r="IG32" s="3" t="e">
        <f t="shared" si="76"/>
        <v>#DIV/0!</v>
      </c>
    </row>
    <row r="33" spans="1:241" x14ac:dyDescent="0.3">
      <c r="A33" s="1" t="s">
        <v>62</v>
      </c>
      <c r="B33" s="2">
        <v>249.46</v>
      </c>
      <c r="C33">
        <v>16268</v>
      </c>
      <c r="D33">
        <v>5273</v>
      </c>
      <c r="E33" s="3">
        <f t="shared" si="117"/>
        <v>0.32413326776493728</v>
      </c>
      <c r="F33" s="3">
        <f t="shared" si="77"/>
        <v>1.5334398819768872E-2</v>
      </c>
      <c r="G33" s="2">
        <f t="shared" si="116"/>
        <v>-24.72</v>
      </c>
      <c r="H33">
        <f t="shared" si="116"/>
        <v>531</v>
      </c>
      <c r="I33">
        <f t="shared" si="116"/>
        <v>160</v>
      </c>
      <c r="J33" s="3">
        <f t="shared" si="2"/>
        <v>0.30131826741996232</v>
      </c>
      <c r="K33" s="3">
        <f t="shared" si="78"/>
        <v>-4.655367231638418E-2</v>
      </c>
      <c r="R33" s="2"/>
      <c r="X33" s="2"/>
      <c r="AA33" s="3"/>
      <c r="AB33" s="2"/>
      <c r="AE33" s="3"/>
      <c r="AG33" s="1" t="s">
        <v>62</v>
      </c>
      <c r="AH33" s="2">
        <v>282.13</v>
      </c>
      <c r="AI33">
        <v>5554</v>
      </c>
      <c r="AJ33">
        <v>1787</v>
      </c>
      <c r="AK33" s="3">
        <f t="shared" si="118"/>
        <v>0.32175009002520705</v>
      </c>
      <c r="AL33" s="3">
        <f t="shared" si="79"/>
        <v>5.0797623334533672E-2</v>
      </c>
      <c r="AM33" s="2">
        <f t="shared" si="4"/>
        <v>-21.389999999999986</v>
      </c>
      <c r="AN33">
        <f t="shared" si="4"/>
        <v>144</v>
      </c>
      <c r="AO33">
        <f t="shared" si="4"/>
        <v>35</v>
      </c>
      <c r="AP33" s="3">
        <f t="shared" si="5"/>
        <v>0.24305555555555555</v>
      </c>
      <c r="AQ33" s="3">
        <f t="shared" si="80"/>
        <v>-0.14854166666666657</v>
      </c>
      <c r="AS33" s="1" t="s">
        <v>62</v>
      </c>
      <c r="AT33" s="2"/>
      <c r="AW33" s="3" t="e">
        <f t="shared" si="119"/>
        <v>#DIV/0!</v>
      </c>
      <c r="AX33" s="3" t="e">
        <f t="shared" si="81"/>
        <v>#DIV/0!</v>
      </c>
      <c r="AY33" s="2">
        <f t="shared" si="7"/>
        <v>0</v>
      </c>
      <c r="AZ33">
        <f t="shared" si="7"/>
        <v>0</v>
      </c>
      <c r="BA33">
        <f t="shared" si="7"/>
        <v>0</v>
      </c>
      <c r="BB33" s="3" t="e">
        <f t="shared" si="8"/>
        <v>#DIV/0!</v>
      </c>
      <c r="BC33" s="3" t="e">
        <f t="shared" si="82"/>
        <v>#DIV/0!</v>
      </c>
      <c r="BE33" s="1" t="s">
        <v>62</v>
      </c>
      <c r="BF33" s="2">
        <v>9.52</v>
      </c>
      <c r="BG33">
        <v>206</v>
      </c>
      <c r="BH33">
        <v>21</v>
      </c>
      <c r="BI33" s="3">
        <f t="shared" si="120"/>
        <v>0.10194174757281553</v>
      </c>
      <c r="BJ33" s="3">
        <f t="shared" si="83"/>
        <v>4.6213592233009707E-2</v>
      </c>
      <c r="BK33" s="2">
        <f t="shared" si="10"/>
        <v>-30.91</v>
      </c>
      <c r="BL33">
        <f t="shared" si="10"/>
        <v>81</v>
      </c>
      <c r="BM33">
        <f t="shared" si="10"/>
        <v>8</v>
      </c>
      <c r="BN33" s="3">
        <f t="shared" si="11"/>
        <v>9.8765432098765427E-2</v>
      </c>
      <c r="BO33" s="3">
        <f t="shared" si="84"/>
        <v>-0.38160493827160497</v>
      </c>
      <c r="BP33" s="3"/>
      <c r="BQ33" s="1" t="s">
        <v>62</v>
      </c>
      <c r="BR33" s="2">
        <v>-8.4600000000000009</v>
      </c>
      <c r="BS33">
        <v>178</v>
      </c>
      <c r="BT33">
        <v>17</v>
      </c>
      <c r="BU33" s="3">
        <f t="shared" si="121"/>
        <v>9.5505617977528087E-2</v>
      </c>
      <c r="BV33" s="3">
        <f t="shared" si="85"/>
        <v>-4.7528089887640457E-2</v>
      </c>
      <c r="BW33" s="2">
        <f t="shared" si="13"/>
        <v>-21.36</v>
      </c>
      <c r="BX33">
        <f t="shared" si="13"/>
        <v>68</v>
      </c>
      <c r="BY33">
        <f t="shared" si="13"/>
        <v>7</v>
      </c>
      <c r="BZ33" s="3">
        <f t="shared" si="14"/>
        <v>0.10294117647058823</v>
      </c>
      <c r="CA33" s="3">
        <f t="shared" si="86"/>
        <v>-0.3141176470588235</v>
      </c>
      <c r="CB33" s="3"/>
      <c r="CC33" s="1" t="s">
        <v>62</v>
      </c>
      <c r="CD33" s="2"/>
      <c r="CG33" s="3" t="e">
        <f t="shared" si="122"/>
        <v>#DIV/0!</v>
      </c>
      <c r="CH33" s="3" t="e">
        <f t="shared" si="87"/>
        <v>#DIV/0!</v>
      </c>
      <c r="CI33" s="2">
        <f t="shared" si="16"/>
        <v>0</v>
      </c>
      <c r="CJ33">
        <f t="shared" si="17"/>
        <v>0</v>
      </c>
      <c r="CK33">
        <f t="shared" si="18"/>
        <v>0</v>
      </c>
      <c r="CL33" s="3" t="e">
        <f t="shared" si="19"/>
        <v>#DIV/0!</v>
      </c>
      <c r="CM33" s="3" t="e">
        <f t="shared" si="88"/>
        <v>#DIV/0!</v>
      </c>
      <c r="CN33" s="3"/>
      <c r="CO33" s="1" t="s">
        <v>62</v>
      </c>
      <c r="CP33" s="2"/>
      <c r="CS33" s="3" t="e">
        <f t="shared" si="123"/>
        <v>#DIV/0!</v>
      </c>
      <c r="CT33" s="3" t="e">
        <f t="shared" si="89"/>
        <v>#DIV/0!</v>
      </c>
      <c r="CU33" s="2">
        <f t="shared" si="21"/>
        <v>0</v>
      </c>
      <c r="CV33">
        <f t="shared" si="22"/>
        <v>0</v>
      </c>
      <c r="CW33">
        <f t="shared" si="23"/>
        <v>0</v>
      </c>
      <c r="CX33" s="3" t="e">
        <f t="shared" si="24"/>
        <v>#DIV/0!</v>
      </c>
      <c r="CY33" s="3" t="e">
        <f t="shared" si="90"/>
        <v>#DIV/0!</v>
      </c>
      <c r="CZ33" s="3"/>
      <c r="DA33" s="1" t="s">
        <v>62</v>
      </c>
      <c r="DB33" s="2"/>
      <c r="DE33" s="3" t="e">
        <f t="shared" si="124"/>
        <v>#DIV/0!</v>
      </c>
      <c r="DF33" s="3" t="e">
        <f t="shared" si="91"/>
        <v>#DIV/0!</v>
      </c>
      <c r="DG33" s="2">
        <f t="shared" si="26"/>
        <v>0</v>
      </c>
      <c r="DH33">
        <f t="shared" si="27"/>
        <v>0</v>
      </c>
      <c r="DI33">
        <f t="shared" si="28"/>
        <v>0</v>
      </c>
      <c r="DJ33" s="3" t="e">
        <f t="shared" si="29"/>
        <v>#DIV/0!</v>
      </c>
      <c r="DK33" s="3" t="e">
        <f t="shared" si="92"/>
        <v>#DIV/0!</v>
      </c>
      <c r="DL33" s="3"/>
      <c r="DM33" s="1" t="s">
        <v>62</v>
      </c>
      <c r="DN33" s="2"/>
      <c r="DQ33" s="3" t="e">
        <f t="shared" si="125"/>
        <v>#DIV/0!</v>
      </c>
      <c r="DR33" s="3" t="e">
        <f t="shared" si="93"/>
        <v>#DIV/0!</v>
      </c>
      <c r="DS33" s="2">
        <f t="shared" si="31"/>
        <v>0</v>
      </c>
      <c r="DT33">
        <f t="shared" si="32"/>
        <v>0</v>
      </c>
      <c r="DU33">
        <f t="shared" si="33"/>
        <v>0</v>
      </c>
      <c r="DV33" s="3" t="e">
        <f t="shared" si="34"/>
        <v>#DIV/0!</v>
      </c>
      <c r="DW33" s="3" t="e">
        <f t="shared" si="94"/>
        <v>#DIV/0!</v>
      </c>
      <c r="EJ33" s="3"/>
      <c r="EK33" s="1" t="s">
        <v>62</v>
      </c>
      <c r="EL33" s="2"/>
      <c r="EO33" s="3" t="e">
        <f t="shared" si="126"/>
        <v>#DIV/0!</v>
      </c>
      <c r="EP33" s="3" t="e">
        <f t="shared" si="95"/>
        <v>#DIV/0!</v>
      </c>
      <c r="EQ33" s="2">
        <f t="shared" si="36"/>
        <v>0</v>
      </c>
      <c r="ER33">
        <f t="shared" si="37"/>
        <v>0</v>
      </c>
      <c r="ES33">
        <f t="shared" si="38"/>
        <v>0</v>
      </c>
      <c r="ET33" s="3" t="e">
        <f t="shared" si="39"/>
        <v>#DIV/0!</v>
      </c>
      <c r="EU33" s="3" t="e">
        <f t="shared" si="96"/>
        <v>#DIV/0!</v>
      </c>
      <c r="EV33" s="3"/>
      <c r="EW33" s="1" t="s">
        <v>62</v>
      </c>
      <c r="EX33" s="2"/>
      <c r="FA33" s="3" t="e">
        <f t="shared" si="127"/>
        <v>#DIV/0!</v>
      </c>
      <c r="FB33" s="2">
        <f t="shared" si="41"/>
        <v>0</v>
      </c>
      <c r="FC33">
        <f t="shared" si="42"/>
        <v>0</v>
      </c>
      <c r="FD33">
        <f t="shared" si="43"/>
        <v>0</v>
      </c>
      <c r="FE33" s="3" t="e">
        <f t="shared" si="44"/>
        <v>#DIV/0!</v>
      </c>
      <c r="FG33" s="1" t="s">
        <v>62</v>
      </c>
      <c r="FH33" s="2"/>
      <c r="FK33" s="3" t="e">
        <f t="shared" si="128"/>
        <v>#DIV/0!</v>
      </c>
      <c r="FL33" s="2">
        <f t="shared" si="46"/>
        <v>0</v>
      </c>
      <c r="FM33">
        <f t="shared" si="46"/>
        <v>0</v>
      </c>
      <c r="FN33">
        <f t="shared" si="46"/>
        <v>0</v>
      </c>
      <c r="FO33" s="3" t="e">
        <f t="shared" si="47"/>
        <v>#DIV/0!</v>
      </c>
      <c r="FQ33" s="1" t="s">
        <v>62</v>
      </c>
      <c r="FR33" s="2"/>
      <c r="FU33" s="3" t="e">
        <f t="shared" si="129"/>
        <v>#DIV/0!</v>
      </c>
      <c r="FV33" s="2">
        <f t="shared" si="49"/>
        <v>0</v>
      </c>
      <c r="FW33">
        <f t="shared" si="49"/>
        <v>0</v>
      </c>
      <c r="FX33">
        <f t="shared" si="49"/>
        <v>0</v>
      </c>
      <c r="FY33" s="3" t="e">
        <f t="shared" si="50"/>
        <v>#DIV/0!</v>
      </c>
      <c r="GA33" s="1" t="s">
        <v>62</v>
      </c>
      <c r="GB33" s="2"/>
      <c r="GE33" s="3" t="e">
        <f t="shared" si="130"/>
        <v>#DIV/0!</v>
      </c>
      <c r="GF33" s="2">
        <f t="shared" si="52"/>
        <v>0</v>
      </c>
      <c r="GG33">
        <f t="shared" si="52"/>
        <v>0</v>
      </c>
      <c r="GH33">
        <f t="shared" si="52"/>
        <v>0</v>
      </c>
      <c r="GI33" s="3" t="e">
        <f t="shared" si="53"/>
        <v>#DIV/0!</v>
      </c>
      <c r="GK33" s="1" t="s">
        <v>62</v>
      </c>
      <c r="GL33" s="2"/>
      <c r="GO33" s="3" t="e">
        <f t="shared" si="131"/>
        <v>#DIV/0!</v>
      </c>
      <c r="GP33" s="2">
        <f t="shared" si="55"/>
        <v>0</v>
      </c>
      <c r="GQ33">
        <f t="shared" si="55"/>
        <v>0</v>
      </c>
      <c r="GR33">
        <f t="shared" si="55"/>
        <v>0</v>
      </c>
      <c r="GS33" s="3" t="e">
        <f t="shared" si="56"/>
        <v>#DIV/0!</v>
      </c>
      <c r="GU33" s="1" t="s">
        <v>62</v>
      </c>
      <c r="GV33" s="2"/>
      <c r="GY33" s="3" t="e">
        <f t="shared" si="132"/>
        <v>#DIV/0!</v>
      </c>
      <c r="GZ33" s="2">
        <f t="shared" si="58"/>
        <v>0</v>
      </c>
      <c r="HA33">
        <f t="shared" si="59"/>
        <v>0</v>
      </c>
      <c r="HB33">
        <f t="shared" si="60"/>
        <v>0</v>
      </c>
      <c r="HC33" s="3" t="e">
        <f t="shared" si="61"/>
        <v>#DIV/0!</v>
      </c>
      <c r="HE33" s="1" t="s">
        <v>62</v>
      </c>
      <c r="HF33" s="2"/>
      <c r="HI33" s="3" t="e">
        <f t="shared" si="133"/>
        <v>#DIV/0!</v>
      </c>
      <c r="HJ33" s="2">
        <f t="shared" si="63"/>
        <v>0</v>
      </c>
      <c r="HK33">
        <f t="shared" si="64"/>
        <v>0</v>
      </c>
      <c r="HL33">
        <f t="shared" si="65"/>
        <v>0</v>
      </c>
      <c r="HM33" s="3" t="e">
        <f t="shared" si="66"/>
        <v>#DIV/0!</v>
      </c>
      <c r="HO33" s="1" t="s">
        <v>62</v>
      </c>
      <c r="HP33" s="2"/>
      <c r="HS33" s="3" t="e">
        <f t="shared" si="134"/>
        <v>#DIV/0!</v>
      </c>
      <c r="HT33" s="2">
        <f t="shared" si="68"/>
        <v>0</v>
      </c>
      <c r="HU33">
        <f t="shared" si="69"/>
        <v>0</v>
      </c>
      <c r="HV33">
        <f t="shared" si="70"/>
        <v>0</v>
      </c>
      <c r="HW33" s="3" t="e">
        <f t="shared" si="71"/>
        <v>#DIV/0!</v>
      </c>
      <c r="HY33" s="1" t="s">
        <v>62</v>
      </c>
      <c r="HZ33" s="2"/>
      <c r="IC33" s="3" t="e">
        <f t="shared" si="135"/>
        <v>#DIV/0!</v>
      </c>
      <c r="ID33" s="2">
        <f t="shared" si="73"/>
        <v>0</v>
      </c>
      <c r="IE33">
        <f t="shared" si="74"/>
        <v>0</v>
      </c>
      <c r="IF33">
        <f t="shared" si="75"/>
        <v>0</v>
      </c>
      <c r="IG33" s="3" t="e">
        <f t="shared" si="76"/>
        <v>#DIV/0!</v>
      </c>
    </row>
    <row r="34" spans="1:241" x14ac:dyDescent="0.3">
      <c r="A34" s="1" t="s">
        <v>63</v>
      </c>
      <c r="B34" s="2">
        <v>224.74</v>
      </c>
      <c r="C34">
        <v>16646</v>
      </c>
      <c r="D34">
        <v>5385</v>
      </c>
      <c r="E34" s="3">
        <f t="shared" si="117"/>
        <v>0.32350114141535502</v>
      </c>
      <c r="F34" s="3">
        <f t="shared" si="77"/>
        <v>1.3501141415355042E-2</v>
      </c>
      <c r="G34" s="2">
        <f t="shared" si="116"/>
        <v>-24.72</v>
      </c>
      <c r="H34">
        <f t="shared" si="116"/>
        <v>378</v>
      </c>
      <c r="I34">
        <f t="shared" si="116"/>
        <v>112</v>
      </c>
      <c r="J34" s="3">
        <f t="shared" si="2"/>
        <v>0.29629629629629628</v>
      </c>
      <c r="K34" s="3">
        <f t="shared" si="78"/>
        <v>-6.5396825396825398E-2</v>
      </c>
      <c r="M34" s="1"/>
      <c r="N34" s="2"/>
      <c r="Q34" s="3"/>
      <c r="R34" s="2"/>
      <c r="U34" s="3"/>
      <c r="W34" s="1"/>
      <c r="X34" s="2"/>
      <c r="AA34" s="3"/>
      <c r="AB34" s="2"/>
      <c r="AE34" s="3"/>
      <c r="AG34" s="1" t="s">
        <v>63</v>
      </c>
      <c r="AH34" s="2">
        <v>265.2</v>
      </c>
      <c r="AI34">
        <v>5654</v>
      </c>
      <c r="AJ34">
        <v>1812</v>
      </c>
      <c r="AK34" s="3">
        <f t="shared" si="118"/>
        <v>0.32048107534488857</v>
      </c>
      <c r="AL34" s="3">
        <f t="shared" si="79"/>
        <v>4.6904846126636007E-2</v>
      </c>
      <c r="AM34" s="2">
        <f t="shared" si="4"/>
        <v>-16.930000000000007</v>
      </c>
      <c r="AN34">
        <f t="shared" si="4"/>
        <v>100</v>
      </c>
      <c r="AO34">
        <f t="shared" si="4"/>
        <v>25</v>
      </c>
      <c r="AP34" s="3">
        <f t="shared" si="5"/>
        <v>0.25</v>
      </c>
      <c r="AQ34" s="3">
        <f t="shared" si="80"/>
        <v>-0.16930000000000006</v>
      </c>
      <c r="AS34" s="1" t="s">
        <v>63</v>
      </c>
      <c r="AT34" s="2"/>
      <c r="AW34" s="3" t="e">
        <f t="shared" si="119"/>
        <v>#DIV/0!</v>
      </c>
      <c r="AX34" s="3" t="e">
        <f t="shared" si="81"/>
        <v>#DIV/0!</v>
      </c>
      <c r="AY34" s="2">
        <f t="shared" si="7"/>
        <v>0</v>
      </c>
      <c r="AZ34">
        <f t="shared" si="7"/>
        <v>0</v>
      </c>
      <c r="BA34">
        <f t="shared" si="7"/>
        <v>0</v>
      </c>
      <c r="BB34" s="3" t="e">
        <f t="shared" si="8"/>
        <v>#DIV/0!</v>
      </c>
      <c r="BC34" s="3" t="e">
        <f t="shared" si="82"/>
        <v>#DIV/0!</v>
      </c>
      <c r="BE34" s="1" t="s">
        <v>63</v>
      </c>
      <c r="BF34" s="2">
        <v>-2.16</v>
      </c>
      <c r="BG34">
        <v>261</v>
      </c>
      <c r="BH34">
        <v>26</v>
      </c>
      <c r="BI34" s="3">
        <f t="shared" si="120"/>
        <v>9.9616858237547887E-2</v>
      </c>
      <c r="BJ34" s="3">
        <f t="shared" si="83"/>
        <v>-8.2758620689655175E-3</v>
      </c>
      <c r="BK34" s="2">
        <f t="shared" si="10"/>
        <v>-11.68</v>
      </c>
      <c r="BL34">
        <f t="shared" si="10"/>
        <v>55</v>
      </c>
      <c r="BM34">
        <f t="shared" si="10"/>
        <v>5</v>
      </c>
      <c r="BN34" s="3">
        <f t="shared" si="11"/>
        <v>9.0909090909090912E-2</v>
      </c>
      <c r="BO34" s="3">
        <f t="shared" si="84"/>
        <v>-0.21236363636363637</v>
      </c>
      <c r="BP34" s="3"/>
      <c r="BQ34" s="1" t="s">
        <v>63</v>
      </c>
      <c r="BR34" s="2">
        <v>-11.32</v>
      </c>
      <c r="BS34">
        <v>222</v>
      </c>
      <c r="BT34">
        <v>21</v>
      </c>
      <c r="BU34" s="3">
        <f t="shared" si="121"/>
        <v>9.45945945945946E-2</v>
      </c>
      <c r="BV34" s="3">
        <f t="shared" si="85"/>
        <v>-5.0990990990990991E-2</v>
      </c>
      <c r="BW34" s="2">
        <f t="shared" si="13"/>
        <v>-2.8599999999999994</v>
      </c>
      <c r="BX34">
        <f t="shared" si="13"/>
        <v>44</v>
      </c>
      <c r="BY34">
        <f t="shared" si="13"/>
        <v>4</v>
      </c>
      <c r="BZ34" s="3">
        <f t="shared" si="14"/>
        <v>9.0909090909090912E-2</v>
      </c>
      <c r="CA34" s="3">
        <f t="shared" si="86"/>
        <v>-6.4999999999999988E-2</v>
      </c>
      <c r="CB34" s="3"/>
      <c r="CC34" s="1" t="s">
        <v>63</v>
      </c>
      <c r="CD34" s="2"/>
      <c r="CG34" s="3" t="e">
        <f t="shared" si="122"/>
        <v>#DIV/0!</v>
      </c>
      <c r="CH34" s="3" t="e">
        <f t="shared" si="87"/>
        <v>#DIV/0!</v>
      </c>
      <c r="CI34" s="2">
        <f t="shared" si="16"/>
        <v>0</v>
      </c>
      <c r="CJ34">
        <f t="shared" si="17"/>
        <v>0</v>
      </c>
      <c r="CK34">
        <f t="shared" si="18"/>
        <v>0</v>
      </c>
      <c r="CL34" s="3" t="e">
        <f t="shared" si="19"/>
        <v>#DIV/0!</v>
      </c>
      <c r="CM34" s="3" t="e">
        <f t="shared" si="88"/>
        <v>#DIV/0!</v>
      </c>
      <c r="CN34" s="3"/>
      <c r="CO34" s="1" t="s">
        <v>63</v>
      </c>
      <c r="CP34" s="2"/>
      <c r="CS34" s="3" t="e">
        <f t="shared" si="123"/>
        <v>#DIV/0!</v>
      </c>
      <c r="CT34" s="3" t="e">
        <f t="shared" si="89"/>
        <v>#DIV/0!</v>
      </c>
      <c r="CU34" s="2">
        <f t="shared" si="21"/>
        <v>0</v>
      </c>
      <c r="CV34">
        <f t="shared" si="22"/>
        <v>0</v>
      </c>
      <c r="CW34">
        <f t="shared" si="23"/>
        <v>0</v>
      </c>
      <c r="CX34" s="3" t="e">
        <f t="shared" si="24"/>
        <v>#DIV/0!</v>
      </c>
      <c r="CY34" s="3" t="e">
        <f t="shared" si="90"/>
        <v>#DIV/0!</v>
      </c>
      <c r="CZ34" s="3"/>
      <c r="DA34" s="1" t="s">
        <v>63</v>
      </c>
      <c r="DB34" s="2"/>
      <c r="DE34" s="3" t="e">
        <f t="shared" si="124"/>
        <v>#DIV/0!</v>
      </c>
      <c r="DF34" s="3" t="e">
        <f t="shared" si="91"/>
        <v>#DIV/0!</v>
      </c>
      <c r="DG34" s="2">
        <f t="shared" si="26"/>
        <v>0</v>
      </c>
      <c r="DH34">
        <f t="shared" si="27"/>
        <v>0</v>
      </c>
      <c r="DI34">
        <f t="shared" si="28"/>
        <v>0</v>
      </c>
      <c r="DJ34" s="3" t="e">
        <f t="shared" si="29"/>
        <v>#DIV/0!</v>
      </c>
      <c r="DK34" s="3" t="e">
        <f t="shared" si="92"/>
        <v>#DIV/0!</v>
      </c>
      <c r="DL34" s="3"/>
      <c r="DM34" s="1" t="s">
        <v>63</v>
      </c>
      <c r="DN34" s="2"/>
      <c r="DQ34" s="3" t="e">
        <f t="shared" si="125"/>
        <v>#DIV/0!</v>
      </c>
      <c r="DR34" s="3" t="e">
        <f t="shared" si="93"/>
        <v>#DIV/0!</v>
      </c>
      <c r="DS34" s="2">
        <f t="shared" si="31"/>
        <v>0</v>
      </c>
      <c r="DT34">
        <f t="shared" si="32"/>
        <v>0</v>
      </c>
      <c r="DU34">
        <f t="shared" si="33"/>
        <v>0</v>
      </c>
      <c r="DV34" s="3" t="e">
        <f t="shared" si="34"/>
        <v>#DIV/0!</v>
      </c>
      <c r="DW34" s="3" t="e">
        <f t="shared" si="94"/>
        <v>#DIV/0!</v>
      </c>
      <c r="DY34" s="1"/>
      <c r="DZ34" s="2"/>
      <c r="EC34" s="3"/>
      <c r="ED34" s="3"/>
      <c r="EE34" s="2"/>
      <c r="EH34" s="3"/>
      <c r="EI34" s="3"/>
      <c r="EJ34" s="3"/>
      <c r="EK34" s="1" t="s">
        <v>63</v>
      </c>
      <c r="EL34" s="2"/>
      <c r="EO34" s="3" t="e">
        <f t="shared" si="126"/>
        <v>#DIV/0!</v>
      </c>
      <c r="EP34" s="3" t="e">
        <f t="shared" si="95"/>
        <v>#DIV/0!</v>
      </c>
      <c r="EQ34" s="2">
        <f t="shared" si="36"/>
        <v>0</v>
      </c>
      <c r="ER34">
        <f t="shared" si="37"/>
        <v>0</v>
      </c>
      <c r="ES34">
        <f t="shared" si="38"/>
        <v>0</v>
      </c>
      <c r="ET34" s="3" t="e">
        <f t="shared" si="39"/>
        <v>#DIV/0!</v>
      </c>
      <c r="EU34" s="3" t="e">
        <f t="shared" si="96"/>
        <v>#DIV/0!</v>
      </c>
      <c r="EV34" s="3"/>
      <c r="EW34" s="1" t="s">
        <v>63</v>
      </c>
      <c r="EX34" s="2"/>
      <c r="FA34" s="3" t="e">
        <f t="shared" si="127"/>
        <v>#DIV/0!</v>
      </c>
      <c r="FB34" s="2">
        <f t="shared" si="41"/>
        <v>0</v>
      </c>
      <c r="FC34">
        <f t="shared" si="42"/>
        <v>0</v>
      </c>
      <c r="FD34">
        <f t="shared" si="43"/>
        <v>0</v>
      </c>
      <c r="FE34" s="3" t="e">
        <f t="shared" si="44"/>
        <v>#DIV/0!</v>
      </c>
      <c r="FG34" s="1" t="s">
        <v>63</v>
      </c>
      <c r="FH34" s="2"/>
      <c r="FK34" s="3" t="e">
        <f t="shared" si="128"/>
        <v>#DIV/0!</v>
      </c>
      <c r="FL34" s="2">
        <f t="shared" si="46"/>
        <v>0</v>
      </c>
      <c r="FM34">
        <f t="shared" si="46"/>
        <v>0</v>
      </c>
      <c r="FN34">
        <f t="shared" si="46"/>
        <v>0</v>
      </c>
      <c r="FO34" s="3" t="e">
        <f t="shared" si="47"/>
        <v>#DIV/0!</v>
      </c>
      <c r="FQ34" s="1" t="s">
        <v>63</v>
      </c>
      <c r="FR34" s="2"/>
      <c r="FU34" s="3" t="e">
        <f t="shared" si="129"/>
        <v>#DIV/0!</v>
      </c>
      <c r="FV34" s="2">
        <f t="shared" si="49"/>
        <v>0</v>
      </c>
      <c r="FW34">
        <f t="shared" si="49"/>
        <v>0</v>
      </c>
      <c r="FX34">
        <f t="shared" si="49"/>
        <v>0</v>
      </c>
      <c r="FY34" s="3" t="e">
        <f t="shared" si="50"/>
        <v>#DIV/0!</v>
      </c>
      <c r="GA34" s="1" t="s">
        <v>63</v>
      </c>
      <c r="GB34" s="2"/>
      <c r="GE34" s="3" t="e">
        <f t="shared" si="130"/>
        <v>#DIV/0!</v>
      </c>
      <c r="GF34" s="2">
        <f t="shared" si="52"/>
        <v>0</v>
      </c>
      <c r="GG34">
        <f t="shared" si="52"/>
        <v>0</v>
      </c>
      <c r="GH34">
        <f t="shared" si="52"/>
        <v>0</v>
      </c>
      <c r="GI34" s="3" t="e">
        <f t="shared" si="53"/>
        <v>#DIV/0!</v>
      </c>
      <c r="GK34" s="1" t="s">
        <v>63</v>
      </c>
      <c r="GL34" s="2"/>
      <c r="GO34" s="3" t="e">
        <f t="shared" si="131"/>
        <v>#DIV/0!</v>
      </c>
      <c r="GP34" s="2">
        <f t="shared" si="55"/>
        <v>0</v>
      </c>
      <c r="GQ34">
        <f t="shared" si="55"/>
        <v>0</v>
      </c>
      <c r="GR34">
        <f t="shared" si="55"/>
        <v>0</v>
      </c>
      <c r="GS34" s="3" t="e">
        <f t="shared" si="56"/>
        <v>#DIV/0!</v>
      </c>
      <c r="GU34" s="1" t="s">
        <v>63</v>
      </c>
      <c r="GV34" s="2"/>
      <c r="GY34" s="3" t="e">
        <f t="shared" si="132"/>
        <v>#DIV/0!</v>
      </c>
      <c r="GZ34" s="2">
        <f t="shared" si="58"/>
        <v>0</v>
      </c>
      <c r="HA34">
        <f t="shared" si="59"/>
        <v>0</v>
      </c>
      <c r="HB34">
        <f t="shared" si="60"/>
        <v>0</v>
      </c>
      <c r="HC34" s="3" t="e">
        <f t="shared" si="61"/>
        <v>#DIV/0!</v>
      </c>
      <c r="HE34" s="1" t="s">
        <v>63</v>
      </c>
      <c r="HF34" s="2"/>
      <c r="HI34" s="3" t="e">
        <f t="shared" si="133"/>
        <v>#DIV/0!</v>
      </c>
      <c r="HJ34" s="2">
        <f t="shared" si="63"/>
        <v>0</v>
      </c>
      <c r="HK34">
        <f t="shared" si="64"/>
        <v>0</v>
      </c>
      <c r="HL34">
        <f t="shared" si="65"/>
        <v>0</v>
      </c>
      <c r="HM34" s="3" t="e">
        <f t="shared" si="66"/>
        <v>#DIV/0!</v>
      </c>
      <c r="HO34" s="1" t="s">
        <v>63</v>
      </c>
      <c r="HP34" s="2"/>
      <c r="HS34" s="3" t="e">
        <f t="shared" si="134"/>
        <v>#DIV/0!</v>
      </c>
      <c r="HT34" s="2">
        <f t="shared" si="68"/>
        <v>0</v>
      </c>
      <c r="HU34">
        <f t="shared" si="69"/>
        <v>0</v>
      </c>
      <c r="HV34">
        <f t="shared" si="70"/>
        <v>0</v>
      </c>
      <c r="HW34" s="3" t="e">
        <f t="shared" si="71"/>
        <v>#DIV/0!</v>
      </c>
      <c r="HY34" s="1" t="s">
        <v>63</v>
      </c>
      <c r="HZ34" s="2"/>
      <c r="IC34" s="3" t="e">
        <f t="shared" si="135"/>
        <v>#DIV/0!</v>
      </c>
      <c r="ID34" s="2">
        <f t="shared" si="73"/>
        <v>0</v>
      </c>
      <c r="IE34">
        <f t="shared" si="74"/>
        <v>0</v>
      </c>
      <c r="IF34">
        <f t="shared" si="75"/>
        <v>0</v>
      </c>
      <c r="IG34" s="3" t="e">
        <f t="shared" si="76"/>
        <v>#DIV/0!</v>
      </c>
    </row>
    <row r="35" spans="1:241" x14ac:dyDescent="0.3">
      <c r="A35" s="1" t="s">
        <v>64</v>
      </c>
      <c r="B35" s="2">
        <v>199.52</v>
      </c>
      <c r="C35">
        <v>16878</v>
      </c>
      <c r="D35">
        <v>5451</v>
      </c>
      <c r="E35" s="3">
        <f t="shared" si="117"/>
        <v>0.32296480625666546</v>
      </c>
      <c r="F35" s="3">
        <f t="shared" si="77"/>
        <v>1.1821305841924399E-2</v>
      </c>
      <c r="G35" s="2">
        <f t="shared" ref="G35:I35" si="136">B35-B34</f>
        <v>-25.22</v>
      </c>
      <c r="H35">
        <f t="shared" si="136"/>
        <v>232</v>
      </c>
      <c r="I35">
        <f t="shared" si="136"/>
        <v>66</v>
      </c>
      <c r="J35" s="3">
        <f t="shared" si="2"/>
        <v>0.28448275862068967</v>
      </c>
      <c r="K35" s="3">
        <f t="shared" si="78"/>
        <v>-0.10870689655172414</v>
      </c>
      <c r="M35" s="1" t="s">
        <v>64</v>
      </c>
      <c r="N35" s="2">
        <v>369.91</v>
      </c>
      <c r="O35">
        <v>118</v>
      </c>
      <c r="P35">
        <v>63</v>
      </c>
      <c r="Q35" s="3">
        <f t="shared" ref="Q35:Q43" si="137">P35/O35</f>
        <v>0.53389830508474578</v>
      </c>
      <c r="R35" s="2">
        <f t="shared" ref="R35:T46" si="138">N35-N34</f>
        <v>369.91</v>
      </c>
      <c r="S35">
        <f t="shared" si="138"/>
        <v>118</v>
      </c>
      <c r="T35">
        <f t="shared" si="138"/>
        <v>63</v>
      </c>
      <c r="U35" s="3">
        <f t="shared" ref="U35:U40" si="139">T35/S35</f>
        <v>0.53389830508474578</v>
      </c>
      <c r="W35" s="1" t="s">
        <v>64</v>
      </c>
      <c r="X35" s="2">
        <f t="shared" ref="X35:X43" si="140">N35/20</f>
        <v>18.4955</v>
      </c>
      <c r="Y35">
        <f t="shared" ref="Y35:Z43" si="141">O35</f>
        <v>118</v>
      </c>
      <c r="Z35">
        <f t="shared" si="141"/>
        <v>63</v>
      </c>
      <c r="AA35" s="3">
        <f t="shared" ref="AA35:AA43" si="142">Z35/Y35</f>
        <v>0.53389830508474578</v>
      </c>
      <c r="AB35" s="2">
        <f t="shared" ref="AB35:AD40" si="143">X35-X34</f>
        <v>18.4955</v>
      </c>
      <c r="AC35">
        <f t="shared" si="143"/>
        <v>118</v>
      </c>
      <c r="AD35">
        <f t="shared" si="143"/>
        <v>63</v>
      </c>
      <c r="AE35" s="3">
        <f t="shared" ref="AE35:AE43" si="144">AD35/AC35</f>
        <v>0.53389830508474578</v>
      </c>
      <c r="AG35" s="1" t="s">
        <v>64</v>
      </c>
      <c r="AH35" s="2">
        <v>263.08</v>
      </c>
      <c r="AI35">
        <v>5714</v>
      </c>
      <c r="AJ35">
        <v>1830</v>
      </c>
      <c r="AK35" s="3">
        <f t="shared" si="118"/>
        <v>0.32026601330066501</v>
      </c>
      <c r="AL35" s="3">
        <f t="shared" si="79"/>
        <v>4.6041302065103255E-2</v>
      </c>
      <c r="AM35" s="2">
        <f t="shared" si="4"/>
        <v>-2.1200000000000045</v>
      </c>
      <c r="AN35">
        <f t="shared" si="4"/>
        <v>60</v>
      </c>
      <c r="AO35">
        <f t="shared" si="4"/>
        <v>18</v>
      </c>
      <c r="AP35" s="3">
        <f t="shared" si="5"/>
        <v>0.3</v>
      </c>
      <c r="AQ35" s="3">
        <f t="shared" si="80"/>
        <v>-3.5333333333333411E-2</v>
      </c>
      <c r="AS35" s="1" t="s">
        <v>64</v>
      </c>
      <c r="AT35" s="2">
        <v>44.04</v>
      </c>
      <c r="AU35">
        <v>1873</v>
      </c>
      <c r="AV35">
        <v>919</v>
      </c>
      <c r="AW35" s="3">
        <f t="shared" si="119"/>
        <v>0.49065670048051252</v>
      </c>
      <c r="AX35" s="3">
        <f t="shared" si="81"/>
        <v>2.3513080619327283E-2</v>
      </c>
      <c r="AY35" s="2">
        <f t="shared" si="7"/>
        <v>44.04</v>
      </c>
      <c r="AZ35">
        <f t="shared" si="7"/>
        <v>1873</v>
      </c>
      <c r="BA35">
        <f t="shared" si="7"/>
        <v>919</v>
      </c>
      <c r="BB35" s="3">
        <f t="shared" si="8"/>
        <v>0.49065670048051252</v>
      </c>
      <c r="BC35" s="3">
        <f t="shared" si="82"/>
        <v>2.3513080619327283E-2</v>
      </c>
      <c r="BE35" s="1" t="s">
        <v>64</v>
      </c>
      <c r="BF35" s="2">
        <v>-26.62</v>
      </c>
      <c r="BG35">
        <v>300</v>
      </c>
      <c r="BH35">
        <v>28</v>
      </c>
      <c r="BI35" s="3">
        <f t="shared" si="120"/>
        <v>9.3333333333333338E-2</v>
      </c>
      <c r="BJ35" s="3">
        <f t="shared" si="83"/>
        <v>-8.8733333333333331E-2</v>
      </c>
      <c r="BK35" s="2">
        <f t="shared" si="10"/>
        <v>-24.46</v>
      </c>
      <c r="BL35">
        <f t="shared" si="10"/>
        <v>39</v>
      </c>
      <c r="BM35">
        <f t="shared" si="10"/>
        <v>2</v>
      </c>
      <c r="BN35" s="3">
        <f t="shared" si="11"/>
        <v>5.128205128205128E-2</v>
      </c>
      <c r="BO35" s="3">
        <f t="shared" si="84"/>
        <v>-0.62717948717948724</v>
      </c>
      <c r="BP35" s="3"/>
      <c r="BQ35" s="1" t="s">
        <v>64</v>
      </c>
      <c r="BR35" s="2">
        <v>-31.52</v>
      </c>
      <c r="BS35">
        <v>253</v>
      </c>
      <c r="BT35">
        <v>22</v>
      </c>
      <c r="BU35" s="3">
        <f t="shared" si="121"/>
        <v>8.6956521739130432E-2</v>
      </c>
      <c r="BV35" s="3">
        <f t="shared" si="85"/>
        <v>-0.12458498023715416</v>
      </c>
      <c r="BW35" s="2">
        <f t="shared" si="13"/>
        <v>-20.2</v>
      </c>
      <c r="BX35">
        <f t="shared" si="13"/>
        <v>31</v>
      </c>
      <c r="BY35">
        <f t="shared" si="13"/>
        <v>1</v>
      </c>
      <c r="BZ35" s="3">
        <f t="shared" si="14"/>
        <v>3.2258064516129031E-2</v>
      </c>
      <c r="CA35" s="3">
        <f t="shared" si="86"/>
        <v>-0.65161290322580645</v>
      </c>
      <c r="CB35" s="3"/>
      <c r="CC35" s="1" t="s">
        <v>64</v>
      </c>
      <c r="CD35" s="2">
        <v>0.38</v>
      </c>
      <c r="CE35">
        <v>165</v>
      </c>
      <c r="CF35">
        <v>55</v>
      </c>
      <c r="CG35" s="3">
        <f t="shared" si="122"/>
        <v>0.33333333333333331</v>
      </c>
      <c r="CH35" s="3">
        <f t="shared" si="87"/>
        <v>2.3030303030303029E-3</v>
      </c>
      <c r="CI35" s="2">
        <f t="shared" si="16"/>
        <v>0.38</v>
      </c>
      <c r="CJ35">
        <f t="shared" si="17"/>
        <v>165</v>
      </c>
      <c r="CK35">
        <f t="shared" si="18"/>
        <v>55</v>
      </c>
      <c r="CL35" s="3">
        <f t="shared" si="19"/>
        <v>0.33333333333333331</v>
      </c>
      <c r="CM35" s="3">
        <f t="shared" si="88"/>
        <v>2.3030303030303029E-3</v>
      </c>
      <c r="CN35" s="3"/>
      <c r="CO35" s="1" t="s">
        <v>64</v>
      </c>
      <c r="CP35" s="2">
        <v>0.12</v>
      </c>
      <c r="CQ35">
        <v>41</v>
      </c>
      <c r="CR35">
        <v>13</v>
      </c>
      <c r="CS35" s="3">
        <f t="shared" si="123"/>
        <v>0.31707317073170732</v>
      </c>
      <c r="CT35" s="3">
        <f t="shared" si="89"/>
        <v>2.9268292682926829E-3</v>
      </c>
      <c r="CU35" s="2">
        <f t="shared" si="21"/>
        <v>0.12</v>
      </c>
      <c r="CV35">
        <f t="shared" si="22"/>
        <v>41</v>
      </c>
      <c r="CW35">
        <f t="shared" si="23"/>
        <v>13</v>
      </c>
      <c r="CX35" s="3">
        <f t="shared" si="24"/>
        <v>0.31707317073170732</v>
      </c>
      <c r="CY35" s="3">
        <f t="shared" si="90"/>
        <v>2.9268292682926829E-3</v>
      </c>
      <c r="CZ35" s="3"/>
      <c r="DA35" s="1" t="s">
        <v>64</v>
      </c>
      <c r="DB35" s="2">
        <v>-1.95</v>
      </c>
      <c r="DC35">
        <v>165</v>
      </c>
      <c r="DD35">
        <v>83</v>
      </c>
      <c r="DE35" s="3">
        <f t="shared" si="124"/>
        <v>0.50303030303030305</v>
      </c>
      <c r="DF35" s="3">
        <f t="shared" si="91"/>
        <v>-1.1818181818181818E-2</v>
      </c>
      <c r="DG35" s="2">
        <f t="shared" si="26"/>
        <v>-1.95</v>
      </c>
      <c r="DH35">
        <f t="shared" si="27"/>
        <v>165</v>
      </c>
      <c r="DI35">
        <f t="shared" si="28"/>
        <v>83</v>
      </c>
      <c r="DJ35" s="3">
        <f t="shared" si="29"/>
        <v>0.50303030303030305</v>
      </c>
      <c r="DK35" s="3">
        <f t="shared" si="92"/>
        <v>-1.1818181818181818E-2</v>
      </c>
      <c r="DL35" s="3"/>
      <c r="DM35" s="1" t="s">
        <v>64</v>
      </c>
      <c r="DN35" s="2">
        <v>8.4600000000000009</v>
      </c>
      <c r="DO35">
        <v>165</v>
      </c>
      <c r="DP35">
        <v>79</v>
      </c>
      <c r="DQ35" s="3">
        <f t="shared" si="125"/>
        <v>0.47878787878787876</v>
      </c>
      <c r="DR35" s="3">
        <f t="shared" si="93"/>
        <v>5.1272727272727275E-2</v>
      </c>
      <c r="DS35" s="2">
        <f t="shared" si="31"/>
        <v>8.4600000000000009</v>
      </c>
      <c r="DT35">
        <f t="shared" si="32"/>
        <v>165</v>
      </c>
      <c r="DU35">
        <f t="shared" si="33"/>
        <v>79</v>
      </c>
      <c r="DV35" s="3">
        <f t="shared" si="34"/>
        <v>0.47878787878787876</v>
      </c>
      <c r="DW35" s="3">
        <f t="shared" si="94"/>
        <v>5.1272727272727275E-2</v>
      </c>
      <c r="DY35" s="1" t="s">
        <v>64</v>
      </c>
      <c r="DZ35" s="2">
        <v>23.86</v>
      </c>
      <c r="EA35">
        <v>165</v>
      </c>
      <c r="EB35">
        <v>90</v>
      </c>
      <c r="EC35" s="3">
        <f t="shared" ref="EC35:EC43" si="145">EB35/EA35</f>
        <v>0.54545454545454541</v>
      </c>
      <c r="ED35" s="3">
        <f t="shared" ref="ED35:ED43" si="146">(DZ35)/EA35</f>
        <v>0.1446060606060606</v>
      </c>
      <c r="EE35" s="2">
        <f t="shared" ref="EE35:EG40" si="147">DZ35-DZ34</f>
        <v>23.86</v>
      </c>
      <c r="EF35">
        <f t="shared" si="147"/>
        <v>165</v>
      </c>
      <c r="EG35">
        <f t="shared" si="147"/>
        <v>90</v>
      </c>
      <c r="EH35" s="3">
        <f t="shared" ref="EH35:EH40" si="148">EG35/EF35</f>
        <v>0.54545454545454541</v>
      </c>
      <c r="EI35" s="3">
        <f t="shared" ref="EI35:EI40" si="149">(EE35)/EF35</f>
        <v>0.1446060606060606</v>
      </c>
      <c r="EJ35" s="3"/>
      <c r="EK35" s="1" t="s">
        <v>64</v>
      </c>
      <c r="EL35" s="2">
        <v>7.59</v>
      </c>
      <c r="EM35">
        <v>165</v>
      </c>
      <c r="EN35">
        <v>106</v>
      </c>
      <c r="EO35" s="3">
        <f t="shared" si="126"/>
        <v>0.64242424242424245</v>
      </c>
      <c r="EP35" s="3">
        <f t="shared" si="95"/>
        <v>4.5999999999999999E-2</v>
      </c>
      <c r="EQ35" s="2">
        <f t="shared" si="36"/>
        <v>7.59</v>
      </c>
      <c r="ER35">
        <f t="shared" si="37"/>
        <v>165</v>
      </c>
      <c r="ES35">
        <f t="shared" si="38"/>
        <v>106</v>
      </c>
      <c r="ET35" s="3">
        <f t="shared" si="39"/>
        <v>0.64242424242424245</v>
      </c>
      <c r="EU35" s="3">
        <f t="shared" si="96"/>
        <v>4.5999999999999999E-2</v>
      </c>
      <c r="EV35" s="3"/>
      <c r="EW35" s="1" t="s">
        <v>64</v>
      </c>
      <c r="EX35" s="2"/>
      <c r="FA35" s="3" t="e">
        <f t="shared" si="127"/>
        <v>#DIV/0!</v>
      </c>
      <c r="FB35" s="2">
        <f t="shared" si="41"/>
        <v>0</v>
      </c>
      <c r="FC35">
        <f t="shared" si="42"/>
        <v>0</v>
      </c>
      <c r="FD35">
        <f t="shared" si="43"/>
        <v>0</v>
      </c>
      <c r="FE35" s="3" t="e">
        <f t="shared" si="44"/>
        <v>#DIV/0!</v>
      </c>
      <c r="FG35" s="1" t="s">
        <v>64</v>
      </c>
      <c r="FH35" s="2"/>
      <c r="FK35" s="3" t="e">
        <f t="shared" si="128"/>
        <v>#DIV/0!</v>
      </c>
      <c r="FL35" s="2">
        <f t="shared" si="46"/>
        <v>0</v>
      </c>
      <c r="FM35">
        <f t="shared" si="46"/>
        <v>0</v>
      </c>
      <c r="FN35">
        <f t="shared" si="46"/>
        <v>0</v>
      </c>
      <c r="FO35" s="3" t="e">
        <f t="shared" si="47"/>
        <v>#DIV/0!</v>
      </c>
      <c r="FQ35" s="1" t="s">
        <v>64</v>
      </c>
      <c r="FR35" s="2"/>
      <c r="FU35" s="3" t="e">
        <f t="shared" si="129"/>
        <v>#DIV/0!</v>
      </c>
      <c r="FV35" s="2">
        <f t="shared" si="49"/>
        <v>0</v>
      </c>
      <c r="FW35">
        <f t="shared" si="49"/>
        <v>0</v>
      </c>
      <c r="FX35">
        <f t="shared" si="49"/>
        <v>0</v>
      </c>
      <c r="FY35" s="3" t="e">
        <f t="shared" si="50"/>
        <v>#DIV/0!</v>
      </c>
      <c r="GA35" s="1" t="s">
        <v>64</v>
      </c>
      <c r="GB35" s="2"/>
      <c r="GE35" s="3" t="e">
        <f t="shared" si="130"/>
        <v>#DIV/0!</v>
      </c>
      <c r="GF35" s="2">
        <f t="shared" si="52"/>
        <v>0</v>
      </c>
      <c r="GG35">
        <f t="shared" si="52"/>
        <v>0</v>
      </c>
      <c r="GH35">
        <f t="shared" si="52"/>
        <v>0</v>
      </c>
      <c r="GI35" s="3" t="e">
        <f t="shared" si="53"/>
        <v>#DIV/0!</v>
      </c>
      <c r="GK35" s="1" t="s">
        <v>64</v>
      </c>
      <c r="GL35" s="2"/>
      <c r="GO35" s="3" t="e">
        <f t="shared" si="131"/>
        <v>#DIV/0!</v>
      </c>
      <c r="GP35" s="2">
        <f t="shared" si="55"/>
        <v>0</v>
      </c>
      <c r="GQ35">
        <f t="shared" si="55"/>
        <v>0</v>
      </c>
      <c r="GR35">
        <f t="shared" si="55"/>
        <v>0</v>
      </c>
      <c r="GS35" s="3" t="e">
        <f t="shared" si="56"/>
        <v>#DIV/0!</v>
      </c>
      <c r="GU35" s="1" t="s">
        <v>64</v>
      </c>
      <c r="GV35" s="2"/>
      <c r="GY35" s="3" t="e">
        <f t="shared" si="132"/>
        <v>#DIV/0!</v>
      </c>
      <c r="GZ35" s="2">
        <f t="shared" si="58"/>
        <v>0</v>
      </c>
      <c r="HA35">
        <f t="shared" si="59"/>
        <v>0</v>
      </c>
      <c r="HB35">
        <f t="shared" si="60"/>
        <v>0</v>
      </c>
      <c r="HC35" s="3" t="e">
        <f t="shared" si="61"/>
        <v>#DIV/0!</v>
      </c>
      <c r="HE35" s="1" t="s">
        <v>64</v>
      </c>
      <c r="HF35" s="2"/>
      <c r="HI35" s="3" t="e">
        <f t="shared" si="133"/>
        <v>#DIV/0!</v>
      </c>
      <c r="HJ35" s="2">
        <f t="shared" si="63"/>
        <v>0</v>
      </c>
      <c r="HK35">
        <f t="shared" si="64"/>
        <v>0</v>
      </c>
      <c r="HL35">
        <f t="shared" si="65"/>
        <v>0</v>
      </c>
      <c r="HM35" s="3" t="e">
        <f t="shared" si="66"/>
        <v>#DIV/0!</v>
      </c>
      <c r="HO35" s="1" t="s">
        <v>64</v>
      </c>
      <c r="HP35" s="2"/>
      <c r="HS35" s="3" t="e">
        <f t="shared" si="134"/>
        <v>#DIV/0!</v>
      </c>
      <c r="HT35" s="2">
        <f t="shared" si="68"/>
        <v>0</v>
      </c>
      <c r="HU35">
        <f t="shared" si="69"/>
        <v>0</v>
      </c>
      <c r="HV35">
        <f t="shared" si="70"/>
        <v>0</v>
      </c>
      <c r="HW35" s="3" t="e">
        <f t="shared" si="71"/>
        <v>#DIV/0!</v>
      </c>
      <c r="HY35" s="1" t="s">
        <v>64</v>
      </c>
      <c r="HZ35" s="2"/>
      <c r="IC35" s="3" t="e">
        <f t="shared" si="135"/>
        <v>#DIV/0!</v>
      </c>
      <c r="ID35" s="2">
        <f t="shared" si="73"/>
        <v>0</v>
      </c>
      <c r="IE35">
        <f t="shared" si="74"/>
        <v>0</v>
      </c>
      <c r="IF35">
        <f t="shared" si="75"/>
        <v>0</v>
      </c>
      <c r="IG35" s="3" t="e">
        <f t="shared" si="76"/>
        <v>#DIV/0!</v>
      </c>
    </row>
    <row r="36" spans="1:241" x14ac:dyDescent="0.3">
      <c r="A36" s="1" t="s">
        <v>65</v>
      </c>
      <c r="B36" s="2">
        <v>218.72</v>
      </c>
      <c r="C36">
        <v>17149</v>
      </c>
      <c r="D36">
        <v>5543</v>
      </c>
      <c r="E36" s="3">
        <f t="shared" si="117"/>
        <v>0.32322584407254068</v>
      </c>
      <c r="F36" s="3">
        <f t="shared" si="77"/>
        <v>1.2754096448772524E-2</v>
      </c>
      <c r="G36" s="2">
        <f>B36-B35</f>
        <v>19.199999999999989</v>
      </c>
      <c r="H36">
        <f>C36-C35</f>
        <v>271</v>
      </c>
      <c r="I36">
        <f>D36-D35</f>
        <v>92</v>
      </c>
      <c r="J36" s="3">
        <f t="shared" si="2"/>
        <v>0.33948339483394835</v>
      </c>
      <c r="K36" s="3">
        <f t="shared" si="78"/>
        <v>7.0848708487084827E-2</v>
      </c>
      <c r="M36" s="1" t="str">
        <f>DY36</f>
        <v>2025-08-13</v>
      </c>
      <c r="N36" s="2">
        <v>739.76</v>
      </c>
      <c r="O36">
        <v>272</v>
      </c>
      <c r="P36">
        <v>144</v>
      </c>
      <c r="Q36" s="3">
        <f t="shared" si="137"/>
        <v>0.52941176470588236</v>
      </c>
      <c r="R36" s="2">
        <f t="shared" si="138"/>
        <v>369.84999999999997</v>
      </c>
      <c r="S36">
        <f t="shared" si="138"/>
        <v>154</v>
      </c>
      <c r="T36">
        <f t="shared" si="138"/>
        <v>81</v>
      </c>
      <c r="U36" s="3">
        <f t="shared" si="139"/>
        <v>0.52597402597402598</v>
      </c>
      <c r="W36" s="1" t="str">
        <f>M36</f>
        <v>2025-08-13</v>
      </c>
      <c r="X36" s="2">
        <f t="shared" si="140"/>
        <v>36.988</v>
      </c>
      <c r="Y36">
        <f t="shared" si="141"/>
        <v>272</v>
      </c>
      <c r="Z36">
        <f t="shared" si="141"/>
        <v>144</v>
      </c>
      <c r="AA36" s="3">
        <f t="shared" si="142"/>
        <v>0.52941176470588236</v>
      </c>
      <c r="AB36" s="2">
        <f t="shared" si="143"/>
        <v>18.4925</v>
      </c>
      <c r="AC36">
        <f t="shared" si="143"/>
        <v>154</v>
      </c>
      <c r="AD36">
        <f t="shared" si="143"/>
        <v>81</v>
      </c>
      <c r="AE36" s="3">
        <f t="shared" si="144"/>
        <v>0.52597402597402598</v>
      </c>
      <c r="AG36" s="1" t="s">
        <v>65</v>
      </c>
      <c r="AH36" s="2">
        <v>270.67</v>
      </c>
      <c r="AI36">
        <v>5775</v>
      </c>
      <c r="AJ36">
        <v>1851</v>
      </c>
      <c r="AK36" s="3">
        <f t="shared" si="118"/>
        <v>0.32051948051948054</v>
      </c>
      <c r="AL36" s="3">
        <f t="shared" si="79"/>
        <v>4.6869264069264074E-2</v>
      </c>
      <c r="AM36" s="2">
        <f>AH36-AH35</f>
        <v>7.5900000000000318</v>
      </c>
      <c r="AN36">
        <f>AI36-AI35</f>
        <v>61</v>
      </c>
      <c r="AO36">
        <f>AJ36-AJ35</f>
        <v>21</v>
      </c>
      <c r="AP36" s="3">
        <f t="shared" si="5"/>
        <v>0.34426229508196721</v>
      </c>
      <c r="AQ36" s="3">
        <f t="shared" si="80"/>
        <v>0.12442622950819725</v>
      </c>
      <c r="AS36" s="1" t="s">
        <v>65</v>
      </c>
      <c r="AT36" s="2">
        <v>62.54</v>
      </c>
      <c r="AU36">
        <v>2094</v>
      </c>
      <c r="AV36">
        <v>1035</v>
      </c>
      <c r="AW36" s="3">
        <f t="shared" si="119"/>
        <v>0.49426934097421205</v>
      </c>
      <c r="AX36" s="3">
        <f t="shared" si="81"/>
        <v>2.9866284622731613E-2</v>
      </c>
      <c r="AY36" s="2">
        <f>AT36-AT35</f>
        <v>18.5</v>
      </c>
      <c r="AZ36">
        <f>AU36-AU35</f>
        <v>221</v>
      </c>
      <c r="BA36">
        <f>AV36-AV35</f>
        <v>116</v>
      </c>
      <c r="BB36" s="3">
        <f t="shared" si="8"/>
        <v>0.52488687782805432</v>
      </c>
      <c r="BC36" s="3">
        <f t="shared" si="82"/>
        <v>8.3710407239818999E-2</v>
      </c>
      <c r="BE36" s="1" t="s">
        <v>65</v>
      </c>
      <c r="BF36" s="2">
        <v>-9.6999999999999993</v>
      </c>
      <c r="BG36">
        <v>342</v>
      </c>
      <c r="BH36">
        <v>34</v>
      </c>
      <c r="BI36" s="3">
        <f t="shared" si="120"/>
        <v>9.9415204678362568E-2</v>
      </c>
      <c r="BJ36" s="3">
        <f t="shared" si="83"/>
        <v>-2.8362573099415204E-2</v>
      </c>
      <c r="BK36" s="2">
        <f>BF36-BF35</f>
        <v>16.920000000000002</v>
      </c>
      <c r="BL36">
        <f>BG36-BG35</f>
        <v>42</v>
      </c>
      <c r="BM36">
        <f>BH36-BH35</f>
        <v>6</v>
      </c>
      <c r="BN36" s="3">
        <f t="shared" si="11"/>
        <v>0.14285714285714285</v>
      </c>
      <c r="BO36" s="3">
        <f t="shared" si="84"/>
        <v>0.40285714285714291</v>
      </c>
      <c r="BP36" s="3"/>
      <c r="BQ36" s="1" t="s">
        <v>65</v>
      </c>
      <c r="BR36" s="2">
        <v>9.3699999999999992</v>
      </c>
      <c r="BS36">
        <v>291</v>
      </c>
      <c r="BT36">
        <v>27</v>
      </c>
      <c r="BU36" s="3">
        <f t="shared" si="121"/>
        <v>9.2783505154639179E-2</v>
      </c>
      <c r="BV36" s="3">
        <f t="shared" si="85"/>
        <v>3.2199312714776628E-2</v>
      </c>
      <c r="BW36" s="2">
        <f>BR36-BR35</f>
        <v>40.89</v>
      </c>
      <c r="BX36">
        <f>BS36-BS35</f>
        <v>38</v>
      </c>
      <c r="BY36">
        <f>BT36-BT35</f>
        <v>5</v>
      </c>
      <c r="BZ36" s="3">
        <f t="shared" si="14"/>
        <v>0.13157894736842105</v>
      </c>
      <c r="CA36" s="3">
        <f t="shared" si="86"/>
        <v>1.0760526315789474</v>
      </c>
      <c r="CB36" s="3"/>
      <c r="CC36" s="1" t="s">
        <v>65</v>
      </c>
      <c r="CD36" s="2">
        <v>19.309999999999999</v>
      </c>
      <c r="CE36">
        <v>340</v>
      </c>
      <c r="CF36">
        <v>120</v>
      </c>
      <c r="CG36" s="3">
        <f t="shared" si="122"/>
        <v>0.35294117647058826</v>
      </c>
      <c r="CH36" s="3">
        <f t="shared" si="87"/>
        <v>5.6794117647058821E-2</v>
      </c>
      <c r="CI36" s="2">
        <f>CD36-CD35</f>
        <v>18.93</v>
      </c>
      <c r="CJ36">
        <f>CE36-CE35</f>
        <v>175</v>
      </c>
      <c r="CK36">
        <f>CF36-CF35</f>
        <v>65</v>
      </c>
      <c r="CL36" s="3">
        <f t="shared" si="19"/>
        <v>0.37142857142857144</v>
      </c>
      <c r="CM36" s="3">
        <f t="shared" si="88"/>
        <v>0.10817142857142857</v>
      </c>
      <c r="CN36" s="3"/>
      <c r="CO36" s="1" t="s">
        <v>65</v>
      </c>
      <c r="CP36" s="2">
        <v>36.31</v>
      </c>
      <c r="CQ36">
        <v>114</v>
      </c>
      <c r="CR36">
        <v>48</v>
      </c>
      <c r="CS36" s="3">
        <f t="shared" si="123"/>
        <v>0.42105263157894735</v>
      </c>
      <c r="CT36" s="3">
        <f t="shared" si="89"/>
        <v>0.31850877192982457</v>
      </c>
      <c r="CU36" s="2">
        <f>CP36-CP35</f>
        <v>36.190000000000005</v>
      </c>
      <c r="CV36">
        <f>CQ36-CQ35</f>
        <v>73</v>
      </c>
      <c r="CW36">
        <f>CR36-CR35</f>
        <v>35</v>
      </c>
      <c r="CX36" s="3">
        <f t="shared" si="24"/>
        <v>0.47945205479452052</v>
      </c>
      <c r="CY36" s="3">
        <f t="shared" si="90"/>
        <v>0.4957534246575343</v>
      </c>
      <c r="CZ36" s="3"/>
      <c r="DA36" s="1" t="s">
        <v>65</v>
      </c>
      <c r="DB36" s="2">
        <v>-0.75</v>
      </c>
      <c r="DC36">
        <v>340</v>
      </c>
      <c r="DD36">
        <v>174</v>
      </c>
      <c r="DE36" s="3">
        <f t="shared" si="124"/>
        <v>0.5117647058823529</v>
      </c>
      <c r="DF36" s="3">
        <f t="shared" si="91"/>
        <v>-2.2058823529411764E-3</v>
      </c>
      <c r="DG36" s="2">
        <f>DB36-DB35</f>
        <v>1.2</v>
      </c>
      <c r="DH36">
        <f>DC36-DC35</f>
        <v>175</v>
      </c>
      <c r="DI36">
        <f>DD36-DD35</f>
        <v>91</v>
      </c>
      <c r="DJ36" s="3">
        <f t="shared" si="29"/>
        <v>0.52</v>
      </c>
      <c r="DK36" s="3">
        <f t="shared" si="92"/>
        <v>6.8571428571428568E-3</v>
      </c>
      <c r="DL36" s="3"/>
      <c r="DM36" s="1" t="s">
        <v>65</v>
      </c>
      <c r="DN36" s="2">
        <v>17.54</v>
      </c>
      <c r="DO36">
        <v>340</v>
      </c>
      <c r="DP36">
        <v>162</v>
      </c>
      <c r="DQ36" s="3">
        <f t="shared" si="125"/>
        <v>0.47647058823529409</v>
      </c>
      <c r="DR36" s="3">
        <f t="shared" si="93"/>
        <v>5.1588235294117643E-2</v>
      </c>
      <c r="DS36" s="2">
        <f>DN36-DN35</f>
        <v>9.0799999999999983</v>
      </c>
      <c r="DT36">
        <f>DO36-DO35</f>
        <v>175</v>
      </c>
      <c r="DU36">
        <f>DP36-DP35</f>
        <v>83</v>
      </c>
      <c r="DV36" s="3">
        <f t="shared" si="34"/>
        <v>0.47428571428571431</v>
      </c>
      <c r="DW36" s="3">
        <f t="shared" si="94"/>
        <v>5.1885714285714278E-2</v>
      </c>
      <c r="DY36" s="1" t="str">
        <f>A36</f>
        <v>2025-08-13</v>
      </c>
      <c r="DZ36" s="2">
        <v>43.13</v>
      </c>
      <c r="EA36">
        <v>340</v>
      </c>
      <c r="EB36">
        <v>183</v>
      </c>
      <c r="EC36" s="3">
        <f t="shared" si="145"/>
        <v>0.53823529411764703</v>
      </c>
      <c r="ED36" s="3">
        <f t="shared" si="146"/>
        <v>0.12685294117647058</v>
      </c>
      <c r="EE36" s="2">
        <f t="shared" si="147"/>
        <v>19.270000000000003</v>
      </c>
      <c r="EF36">
        <f t="shared" si="147"/>
        <v>175</v>
      </c>
      <c r="EG36">
        <f t="shared" si="147"/>
        <v>93</v>
      </c>
      <c r="EH36" s="3">
        <f t="shared" si="148"/>
        <v>0.53142857142857147</v>
      </c>
      <c r="EI36" s="3">
        <f t="shared" si="149"/>
        <v>0.11011428571428573</v>
      </c>
      <c r="EJ36" s="3"/>
      <c r="EK36" s="1" t="s">
        <v>65</v>
      </c>
      <c r="EL36" s="2">
        <v>21.39</v>
      </c>
      <c r="EM36">
        <v>340</v>
      </c>
      <c r="EN36">
        <v>223</v>
      </c>
      <c r="EO36" s="3">
        <f t="shared" si="126"/>
        <v>0.65588235294117647</v>
      </c>
      <c r="EP36" s="3">
        <f t="shared" si="95"/>
        <v>6.2911764705882361E-2</v>
      </c>
      <c r="EQ36" s="2">
        <f>EL36-EL35</f>
        <v>13.8</v>
      </c>
      <c r="ER36">
        <f>EM36-EM35</f>
        <v>175</v>
      </c>
      <c r="ES36">
        <f>EN36-EN35</f>
        <v>117</v>
      </c>
      <c r="ET36" s="3">
        <f t="shared" si="39"/>
        <v>0.66857142857142859</v>
      </c>
      <c r="EU36" s="3">
        <f t="shared" si="96"/>
        <v>7.8857142857142862E-2</v>
      </c>
      <c r="EV36" s="3"/>
      <c r="EW36" s="1" t="s">
        <v>65</v>
      </c>
      <c r="EX36" s="2"/>
      <c r="FA36" s="3" t="e">
        <f t="shared" si="127"/>
        <v>#DIV/0!</v>
      </c>
      <c r="FB36" s="2">
        <f t="shared" si="41"/>
        <v>0</v>
      </c>
      <c r="FC36">
        <f t="shared" si="42"/>
        <v>0</v>
      </c>
      <c r="FD36">
        <f t="shared" si="43"/>
        <v>0</v>
      </c>
      <c r="FE36" s="3" t="e">
        <f t="shared" si="44"/>
        <v>#DIV/0!</v>
      </c>
      <c r="FG36" s="1" t="s">
        <v>65</v>
      </c>
      <c r="FH36" s="2"/>
      <c r="FK36" s="3" t="e">
        <f t="shared" si="128"/>
        <v>#DIV/0!</v>
      </c>
      <c r="FL36" s="2">
        <f t="shared" si="46"/>
        <v>0</v>
      </c>
      <c r="FM36">
        <f t="shared" si="46"/>
        <v>0</v>
      </c>
      <c r="FN36">
        <f t="shared" si="46"/>
        <v>0</v>
      </c>
      <c r="FO36" s="3" t="e">
        <f t="shared" si="47"/>
        <v>#DIV/0!</v>
      </c>
      <c r="FQ36" s="1" t="s">
        <v>65</v>
      </c>
      <c r="FR36" s="2"/>
      <c r="FU36" s="3" t="e">
        <f t="shared" si="129"/>
        <v>#DIV/0!</v>
      </c>
      <c r="FV36" s="2">
        <f t="shared" si="49"/>
        <v>0</v>
      </c>
      <c r="FW36">
        <f t="shared" si="49"/>
        <v>0</v>
      </c>
      <c r="FX36">
        <f t="shared" si="49"/>
        <v>0</v>
      </c>
      <c r="FY36" s="3" t="e">
        <f t="shared" si="50"/>
        <v>#DIV/0!</v>
      </c>
      <c r="GA36" s="1" t="s">
        <v>65</v>
      </c>
      <c r="GB36" s="2"/>
      <c r="GE36" s="3" t="e">
        <f t="shared" si="130"/>
        <v>#DIV/0!</v>
      </c>
      <c r="GF36" s="2">
        <f t="shared" si="52"/>
        <v>0</v>
      </c>
      <c r="GG36">
        <f t="shared" si="52"/>
        <v>0</v>
      </c>
      <c r="GH36">
        <f t="shared" si="52"/>
        <v>0</v>
      </c>
      <c r="GI36" s="3" t="e">
        <f t="shared" si="53"/>
        <v>#DIV/0!</v>
      </c>
      <c r="GK36" s="1" t="s">
        <v>65</v>
      </c>
      <c r="GL36" s="2"/>
      <c r="GO36" s="3" t="e">
        <f t="shared" si="131"/>
        <v>#DIV/0!</v>
      </c>
      <c r="GP36" s="2">
        <f t="shared" si="55"/>
        <v>0</v>
      </c>
      <c r="GQ36">
        <f t="shared" si="55"/>
        <v>0</v>
      </c>
      <c r="GR36">
        <f t="shared" si="55"/>
        <v>0</v>
      </c>
      <c r="GS36" s="3" t="e">
        <f t="shared" si="56"/>
        <v>#DIV/0!</v>
      </c>
      <c r="GU36" s="1" t="s">
        <v>65</v>
      </c>
      <c r="GV36" s="2"/>
      <c r="GY36" s="3" t="e">
        <f t="shared" si="132"/>
        <v>#DIV/0!</v>
      </c>
      <c r="GZ36" s="2">
        <f t="shared" si="58"/>
        <v>0</v>
      </c>
      <c r="HA36">
        <f t="shared" si="59"/>
        <v>0</v>
      </c>
      <c r="HB36">
        <f t="shared" si="60"/>
        <v>0</v>
      </c>
      <c r="HC36" s="3" t="e">
        <f t="shared" si="61"/>
        <v>#DIV/0!</v>
      </c>
      <c r="HE36" s="1" t="s">
        <v>65</v>
      </c>
      <c r="HF36" s="2"/>
      <c r="HI36" s="3" t="e">
        <f t="shared" si="133"/>
        <v>#DIV/0!</v>
      </c>
      <c r="HJ36" s="2">
        <f t="shared" si="63"/>
        <v>0</v>
      </c>
      <c r="HK36">
        <f t="shared" si="64"/>
        <v>0</v>
      </c>
      <c r="HL36">
        <f t="shared" si="65"/>
        <v>0</v>
      </c>
      <c r="HM36" s="3" t="e">
        <f t="shared" si="66"/>
        <v>#DIV/0!</v>
      </c>
      <c r="HO36" s="1" t="s">
        <v>65</v>
      </c>
      <c r="HP36" s="2"/>
      <c r="HS36" s="3" t="e">
        <f t="shared" si="134"/>
        <v>#DIV/0!</v>
      </c>
      <c r="HT36" s="2">
        <f t="shared" si="68"/>
        <v>0</v>
      </c>
      <c r="HU36">
        <f t="shared" si="69"/>
        <v>0</v>
      </c>
      <c r="HV36">
        <f t="shared" si="70"/>
        <v>0</v>
      </c>
      <c r="HW36" s="3" t="e">
        <f t="shared" si="71"/>
        <v>#DIV/0!</v>
      </c>
      <c r="HY36" s="1" t="s">
        <v>65</v>
      </c>
      <c r="HZ36" s="2"/>
      <c r="IC36" s="3" t="e">
        <f t="shared" si="135"/>
        <v>#DIV/0!</v>
      </c>
      <c r="ID36" s="2">
        <f t="shared" si="73"/>
        <v>0</v>
      </c>
      <c r="IE36">
        <f t="shared" si="74"/>
        <v>0</v>
      </c>
      <c r="IF36">
        <f t="shared" si="75"/>
        <v>0</v>
      </c>
      <c r="IG36" s="3" t="e">
        <f t="shared" si="76"/>
        <v>#DIV/0!</v>
      </c>
    </row>
    <row r="37" spans="1:241" x14ac:dyDescent="0.3">
      <c r="A37" s="1" t="s">
        <v>66</v>
      </c>
      <c r="B37" s="2">
        <v>129.96</v>
      </c>
      <c r="C37">
        <v>17683</v>
      </c>
      <c r="D37">
        <v>5684</v>
      </c>
      <c r="E37" s="3">
        <f t="shared" si="117"/>
        <v>0.32143866990895209</v>
      </c>
      <c r="F37" s="3">
        <f t="shared" si="77"/>
        <v>7.3494316575241766E-3</v>
      </c>
      <c r="G37" s="2">
        <f t="shared" ref="G37:I43" si="150">B37-B36</f>
        <v>-88.759999999999991</v>
      </c>
      <c r="H37">
        <f t="shared" si="150"/>
        <v>534</v>
      </c>
      <c r="I37">
        <f t="shared" si="150"/>
        <v>141</v>
      </c>
      <c r="J37" s="3">
        <f t="shared" si="2"/>
        <v>0.2640449438202247</v>
      </c>
      <c r="K37" s="3">
        <f t="shared" si="78"/>
        <v>-0.16621722846441947</v>
      </c>
      <c r="M37" s="1" t="str">
        <f>DY37</f>
        <v>2025-09-15</v>
      </c>
      <c r="N37" s="2">
        <v>779.31</v>
      </c>
      <c r="O37">
        <v>553</v>
      </c>
      <c r="P37">
        <v>273</v>
      </c>
      <c r="Q37" s="3">
        <f t="shared" si="137"/>
        <v>0.49367088607594939</v>
      </c>
      <c r="R37" s="2">
        <f t="shared" si="138"/>
        <v>39.549999999999955</v>
      </c>
      <c r="S37">
        <f t="shared" si="138"/>
        <v>281</v>
      </c>
      <c r="T37">
        <f t="shared" si="138"/>
        <v>129</v>
      </c>
      <c r="U37" s="3">
        <f t="shared" si="139"/>
        <v>0.45907473309608543</v>
      </c>
      <c r="W37" s="1" t="str">
        <f>M37</f>
        <v>2025-09-15</v>
      </c>
      <c r="X37" s="2">
        <f t="shared" si="140"/>
        <v>38.965499999999999</v>
      </c>
      <c r="Y37">
        <f t="shared" si="141"/>
        <v>553</v>
      </c>
      <c r="Z37">
        <f t="shared" si="141"/>
        <v>273</v>
      </c>
      <c r="AA37" s="3">
        <f t="shared" si="142"/>
        <v>0.49367088607594939</v>
      </c>
      <c r="AB37" s="2">
        <f t="shared" si="143"/>
        <v>1.9774999999999991</v>
      </c>
      <c r="AC37">
        <f t="shared" si="143"/>
        <v>281</v>
      </c>
      <c r="AD37">
        <f t="shared" si="143"/>
        <v>129</v>
      </c>
      <c r="AE37" s="3">
        <f t="shared" si="144"/>
        <v>0.45907473309608543</v>
      </c>
      <c r="AG37" s="1" t="s">
        <v>66</v>
      </c>
      <c r="AH37" s="2">
        <v>258.52999999999997</v>
      </c>
      <c r="AI37">
        <v>5931</v>
      </c>
      <c r="AJ37">
        <v>1895</v>
      </c>
      <c r="AK37" s="3">
        <f t="shared" si="118"/>
        <v>0.31950767155623</v>
      </c>
      <c r="AL37" s="3">
        <f t="shared" si="79"/>
        <v>4.3589613893104028E-2</v>
      </c>
      <c r="AM37" s="2">
        <f t="shared" ref="AM37:AO43" si="151">AH37-AH36</f>
        <v>-12.140000000000043</v>
      </c>
      <c r="AN37">
        <f t="shared" si="151"/>
        <v>156</v>
      </c>
      <c r="AO37">
        <f t="shared" si="151"/>
        <v>44</v>
      </c>
      <c r="AP37" s="3">
        <f t="shared" si="5"/>
        <v>0.28205128205128205</v>
      </c>
      <c r="AQ37" s="3">
        <f t="shared" si="80"/>
        <v>-7.7820512820513096E-2</v>
      </c>
      <c r="AS37" s="1" t="s">
        <v>66</v>
      </c>
      <c r="AT37" s="2">
        <v>24.91</v>
      </c>
      <c r="AU37">
        <v>2574</v>
      </c>
      <c r="AV37">
        <v>1248</v>
      </c>
      <c r="AW37" s="3">
        <f t="shared" si="119"/>
        <v>0.48484848484848486</v>
      </c>
      <c r="AX37" s="3">
        <f t="shared" si="81"/>
        <v>9.6775446775446781E-3</v>
      </c>
      <c r="AY37" s="2">
        <f t="shared" ref="AY37:BA43" si="152">AT37-AT36</f>
        <v>-37.629999999999995</v>
      </c>
      <c r="AZ37">
        <f t="shared" si="152"/>
        <v>480</v>
      </c>
      <c r="BA37">
        <f t="shared" si="152"/>
        <v>213</v>
      </c>
      <c r="BB37" s="3">
        <f t="shared" si="8"/>
        <v>0.44374999999999998</v>
      </c>
      <c r="BC37" s="3">
        <f t="shared" si="82"/>
        <v>-7.8395833333333317E-2</v>
      </c>
      <c r="BE37" s="1" t="s">
        <v>66</v>
      </c>
      <c r="BF37" s="2">
        <v>-8.6999999999999993</v>
      </c>
      <c r="BG37">
        <v>441</v>
      </c>
      <c r="BH37">
        <v>46</v>
      </c>
      <c r="BI37" s="3">
        <f t="shared" si="120"/>
        <v>0.10430839002267574</v>
      </c>
      <c r="BJ37" s="3">
        <f t="shared" si="83"/>
        <v>-1.9727891156462583E-2</v>
      </c>
      <c r="BK37" s="2">
        <f t="shared" ref="BK37:BM43" si="153">BF37-BF36</f>
        <v>1</v>
      </c>
      <c r="BL37">
        <f t="shared" si="153"/>
        <v>99</v>
      </c>
      <c r="BM37">
        <f t="shared" si="153"/>
        <v>12</v>
      </c>
      <c r="BN37" s="3">
        <f t="shared" si="11"/>
        <v>0.12121212121212122</v>
      </c>
      <c r="BO37" s="3">
        <f t="shared" si="84"/>
        <v>1.0101010101010102E-2</v>
      </c>
      <c r="BP37" s="3"/>
      <c r="BQ37" s="1" t="s">
        <v>66</v>
      </c>
      <c r="BR37" s="2">
        <v>16.850000000000001</v>
      </c>
      <c r="BS37">
        <v>373</v>
      </c>
      <c r="BT37">
        <v>37</v>
      </c>
      <c r="BU37" s="3">
        <f t="shared" si="121"/>
        <v>9.9195710455764072E-2</v>
      </c>
      <c r="BV37" s="3">
        <f t="shared" si="85"/>
        <v>4.5174262734584456E-2</v>
      </c>
      <c r="BW37" s="2">
        <f t="shared" ref="BW37:BY43" si="154">BR37-BR36</f>
        <v>7.4800000000000022</v>
      </c>
      <c r="BX37">
        <f t="shared" si="154"/>
        <v>82</v>
      </c>
      <c r="BY37">
        <f t="shared" si="154"/>
        <v>10</v>
      </c>
      <c r="BZ37" s="3">
        <f t="shared" si="14"/>
        <v>0.12195121951219512</v>
      </c>
      <c r="CA37" s="3">
        <f t="shared" si="86"/>
        <v>9.1219512195121977E-2</v>
      </c>
      <c r="CB37" s="3"/>
      <c r="CC37" s="1" t="s">
        <v>66</v>
      </c>
      <c r="CD37" s="2">
        <v>35.380000000000003</v>
      </c>
      <c r="CE37">
        <v>652</v>
      </c>
      <c r="CF37">
        <v>230</v>
      </c>
      <c r="CG37" s="3">
        <f t="shared" si="122"/>
        <v>0.35276073619631904</v>
      </c>
      <c r="CH37" s="3">
        <f t="shared" si="87"/>
        <v>5.4263803680981597E-2</v>
      </c>
      <c r="CI37" s="2">
        <f t="shared" ref="CI37:CI43" si="155">CD37-CD36</f>
        <v>16.070000000000004</v>
      </c>
      <c r="CJ37">
        <f t="shared" ref="CJ37:CJ43" si="156">CE37-CE36</f>
        <v>312</v>
      </c>
      <c r="CK37">
        <f t="shared" ref="CK37:CK43" si="157">CF37-CF36</f>
        <v>110</v>
      </c>
      <c r="CL37" s="3">
        <f t="shared" si="19"/>
        <v>0.35256410256410259</v>
      </c>
      <c r="CM37" s="3">
        <f t="shared" si="88"/>
        <v>5.150641025641027E-2</v>
      </c>
      <c r="CN37" s="3"/>
      <c r="CO37" s="1" t="s">
        <v>66</v>
      </c>
      <c r="CP37" s="2">
        <v>23.28</v>
      </c>
      <c r="CQ37">
        <v>206</v>
      </c>
      <c r="CR37">
        <v>74</v>
      </c>
      <c r="CS37" s="3">
        <f t="shared" si="123"/>
        <v>0.35922330097087379</v>
      </c>
      <c r="CT37" s="3">
        <f t="shared" si="89"/>
        <v>0.11300970873786409</v>
      </c>
      <c r="CU37" s="2">
        <f t="shared" ref="CU37:CU43" si="158">CP37-CP36</f>
        <v>-13.030000000000001</v>
      </c>
      <c r="CV37">
        <f t="shared" ref="CV37:CV43" si="159">CQ37-CQ36</f>
        <v>92</v>
      </c>
      <c r="CW37">
        <f t="shared" ref="CW37:CW43" si="160">CR37-CR36</f>
        <v>26</v>
      </c>
      <c r="CX37" s="3">
        <f t="shared" si="24"/>
        <v>0.28260869565217389</v>
      </c>
      <c r="CY37" s="3">
        <f t="shared" si="90"/>
        <v>-0.1416304347826087</v>
      </c>
      <c r="CZ37" s="3"/>
      <c r="DA37" s="1" t="s">
        <v>66</v>
      </c>
      <c r="DB37" s="2">
        <v>-5.31</v>
      </c>
      <c r="DC37">
        <v>652</v>
      </c>
      <c r="DD37">
        <v>332</v>
      </c>
      <c r="DE37" s="3">
        <f t="shared" si="124"/>
        <v>0.50920245398773001</v>
      </c>
      <c r="DF37" s="3">
        <f t="shared" si="91"/>
        <v>-8.1441717791411045E-3</v>
      </c>
      <c r="DG37" s="2">
        <f t="shared" ref="DG37:DG43" si="161">DB37-DB36</f>
        <v>-4.5599999999999996</v>
      </c>
      <c r="DH37">
        <f t="shared" ref="DH37:DH43" si="162">DC37-DC36</f>
        <v>312</v>
      </c>
      <c r="DI37">
        <f t="shared" ref="DI37:DI43" si="163">DD37-DD36</f>
        <v>158</v>
      </c>
      <c r="DJ37" s="3">
        <f t="shared" si="29"/>
        <v>0.50641025641025639</v>
      </c>
      <c r="DK37" s="3">
        <f t="shared" si="92"/>
        <v>-1.4615384615384613E-2</v>
      </c>
      <c r="DL37" s="3"/>
      <c r="DM37" s="1" t="s">
        <v>66</v>
      </c>
      <c r="DN37" s="2">
        <v>13.2</v>
      </c>
      <c r="DO37">
        <v>652</v>
      </c>
      <c r="DP37">
        <v>299</v>
      </c>
      <c r="DQ37" s="3">
        <f t="shared" si="125"/>
        <v>0.45858895705521474</v>
      </c>
      <c r="DR37" s="3">
        <f t="shared" si="93"/>
        <v>2.0245398773006133E-2</v>
      </c>
      <c r="DS37" s="2">
        <f t="shared" ref="DS37:DS43" si="164">DN37-DN36</f>
        <v>-4.34</v>
      </c>
      <c r="DT37">
        <f t="shared" ref="DT37:DT43" si="165">DO37-DO36</f>
        <v>312</v>
      </c>
      <c r="DU37">
        <f t="shared" ref="DU37:DU43" si="166">DP37-DP36</f>
        <v>137</v>
      </c>
      <c r="DV37" s="3">
        <f t="shared" si="34"/>
        <v>0.4391025641025641</v>
      </c>
      <c r="DW37" s="3">
        <f t="shared" si="94"/>
        <v>-1.391025641025641E-2</v>
      </c>
      <c r="DY37" s="1" t="str">
        <f>A37</f>
        <v>2025-09-15</v>
      </c>
      <c r="DZ37" s="2">
        <v>47.44</v>
      </c>
      <c r="EA37">
        <v>652</v>
      </c>
      <c r="EB37">
        <v>329</v>
      </c>
      <c r="EC37" s="3">
        <f t="shared" si="145"/>
        <v>0.504601226993865</v>
      </c>
      <c r="ED37" s="3">
        <f t="shared" si="146"/>
        <v>7.2760736196319009E-2</v>
      </c>
      <c r="EE37" s="2">
        <f t="shared" si="147"/>
        <v>4.3099999999999952</v>
      </c>
      <c r="EF37">
        <f t="shared" si="147"/>
        <v>312</v>
      </c>
      <c r="EG37">
        <f t="shared" si="147"/>
        <v>146</v>
      </c>
      <c r="EH37" s="3">
        <f t="shared" si="148"/>
        <v>0.46794871794871795</v>
      </c>
      <c r="EI37" s="3">
        <f t="shared" si="149"/>
        <v>1.3814102564102549E-2</v>
      </c>
      <c r="EJ37" s="3"/>
      <c r="EK37" s="1" t="s">
        <v>66</v>
      </c>
      <c r="EL37" s="2">
        <v>22.73</v>
      </c>
      <c r="EM37">
        <v>652</v>
      </c>
      <c r="EN37">
        <v>408</v>
      </c>
      <c r="EO37" s="3">
        <f t="shared" si="126"/>
        <v>0.62576687116564422</v>
      </c>
      <c r="EP37" s="3">
        <f t="shared" si="95"/>
        <v>3.4861963190184052E-2</v>
      </c>
      <c r="EQ37" s="2">
        <f t="shared" ref="EQ37:EQ43" si="167">EL37-EL36</f>
        <v>1.3399999999999999</v>
      </c>
      <c r="ER37">
        <f t="shared" ref="ER37:ER43" si="168">EM37-EM36</f>
        <v>312</v>
      </c>
      <c r="ES37">
        <f t="shared" ref="ES37:ES43" si="169">EN37-EN36</f>
        <v>185</v>
      </c>
      <c r="ET37" s="3">
        <f t="shared" si="39"/>
        <v>0.59294871794871795</v>
      </c>
      <c r="EU37" s="3">
        <f t="shared" si="96"/>
        <v>4.2948717948717947E-3</v>
      </c>
      <c r="EV37" s="3"/>
      <c r="EW37" s="1" t="s">
        <v>66</v>
      </c>
      <c r="EX37" s="2"/>
      <c r="FA37" s="3" t="e">
        <f t="shared" si="127"/>
        <v>#DIV/0!</v>
      </c>
      <c r="FB37" s="2">
        <f t="shared" si="41"/>
        <v>0</v>
      </c>
      <c r="FC37">
        <f t="shared" si="42"/>
        <v>0</v>
      </c>
      <c r="FD37">
        <f t="shared" si="43"/>
        <v>0</v>
      </c>
      <c r="FE37" s="3" t="e">
        <f t="shared" si="44"/>
        <v>#DIV/0!</v>
      </c>
      <c r="FG37" s="1" t="s">
        <v>66</v>
      </c>
      <c r="FH37" s="2"/>
      <c r="FK37" s="3" t="e">
        <f t="shared" si="128"/>
        <v>#DIV/0!</v>
      </c>
      <c r="FL37" s="2">
        <f t="shared" ref="FL37:FN43" si="170">FH37-FH36</f>
        <v>0</v>
      </c>
      <c r="FM37">
        <f t="shared" si="170"/>
        <v>0</v>
      </c>
      <c r="FN37">
        <f t="shared" si="170"/>
        <v>0</v>
      </c>
      <c r="FO37" s="3" t="e">
        <f t="shared" si="47"/>
        <v>#DIV/0!</v>
      </c>
      <c r="FQ37" s="1" t="s">
        <v>66</v>
      </c>
      <c r="FR37" s="2"/>
      <c r="FU37" s="3" t="e">
        <f t="shared" si="129"/>
        <v>#DIV/0!</v>
      </c>
      <c r="FV37" s="2">
        <f t="shared" ref="FV37:FX43" si="171">FR37-FR36</f>
        <v>0</v>
      </c>
      <c r="FW37">
        <f t="shared" si="171"/>
        <v>0</v>
      </c>
      <c r="FX37">
        <f t="shared" si="171"/>
        <v>0</v>
      </c>
      <c r="FY37" s="3" t="e">
        <f t="shared" si="50"/>
        <v>#DIV/0!</v>
      </c>
      <c r="GA37" s="1" t="s">
        <v>66</v>
      </c>
      <c r="GB37" s="2"/>
      <c r="GE37" s="3" t="e">
        <f t="shared" si="130"/>
        <v>#DIV/0!</v>
      </c>
      <c r="GF37" s="2">
        <f t="shared" ref="GF37:GH43" si="172">GB37-GB36</f>
        <v>0</v>
      </c>
      <c r="GG37">
        <f t="shared" si="172"/>
        <v>0</v>
      </c>
      <c r="GH37">
        <f t="shared" si="172"/>
        <v>0</v>
      </c>
      <c r="GI37" s="3" t="e">
        <f t="shared" si="53"/>
        <v>#DIV/0!</v>
      </c>
      <c r="GK37" s="1" t="s">
        <v>66</v>
      </c>
      <c r="GL37" s="2"/>
      <c r="GO37" s="3" t="e">
        <f t="shared" si="131"/>
        <v>#DIV/0!</v>
      </c>
      <c r="GP37" s="2">
        <f t="shared" ref="GP37:GR43" si="173">GL37-GL36</f>
        <v>0</v>
      </c>
      <c r="GQ37">
        <f t="shared" si="173"/>
        <v>0</v>
      </c>
      <c r="GR37">
        <f t="shared" si="173"/>
        <v>0</v>
      </c>
      <c r="GS37" s="3" t="e">
        <f t="shared" si="56"/>
        <v>#DIV/0!</v>
      </c>
      <c r="GU37" s="1" t="s">
        <v>66</v>
      </c>
      <c r="GV37" s="2"/>
      <c r="GY37" s="3" t="e">
        <f t="shared" si="132"/>
        <v>#DIV/0!</v>
      </c>
      <c r="GZ37" s="2">
        <f t="shared" si="58"/>
        <v>0</v>
      </c>
      <c r="HA37">
        <f t="shared" si="59"/>
        <v>0</v>
      </c>
      <c r="HB37">
        <f t="shared" si="60"/>
        <v>0</v>
      </c>
      <c r="HC37" s="3" t="e">
        <f t="shared" si="61"/>
        <v>#DIV/0!</v>
      </c>
      <c r="HE37" s="1" t="s">
        <v>66</v>
      </c>
      <c r="HF37" s="2"/>
      <c r="HI37" s="3" t="e">
        <f t="shared" si="133"/>
        <v>#DIV/0!</v>
      </c>
      <c r="HJ37" s="2">
        <f t="shared" si="63"/>
        <v>0</v>
      </c>
      <c r="HK37">
        <f t="shared" si="64"/>
        <v>0</v>
      </c>
      <c r="HL37">
        <f t="shared" si="65"/>
        <v>0</v>
      </c>
      <c r="HM37" s="3" t="e">
        <f t="shared" si="66"/>
        <v>#DIV/0!</v>
      </c>
      <c r="HO37" s="1" t="s">
        <v>66</v>
      </c>
      <c r="HP37" s="2"/>
      <c r="HS37" s="3" t="e">
        <f t="shared" si="134"/>
        <v>#DIV/0!</v>
      </c>
      <c r="HT37" s="2">
        <f t="shared" si="68"/>
        <v>0</v>
      </c>
      <c r="HU37">
        <f t="shared" si="69"/>
        <v>0</v>
      </c>
      <c r="HV37">
        <f t="shared" si="70"/>
        <v>0</v>
      </c>
      <c r="HW37" s="3" t="e">
        <f t="shared" si="71"/>
        <v>#DIV/0!</v>
      </c>
      <c r="HY37" s="1" t="s">
        <v>66</v>
      </c>
      <c r="HZ37" s="2"/>
      <c r="IC37" s="3" t="e">
        <f t="shared" si="135"/>
        <v>#DIV/0!</v>
      </c>
      <c r="ID37" s="2">
        <f t="shared" si="73"/>
        <v>0</v>
      </c>
      <c r="IE37">
        <f t="shared" si="74"/>
        <v>0</v>
      </c>
      <c r="IF37">
        <f t="shared" si="75"/>
        <v>0</v>
      </c>
      <c r="IG37" s="3" t="e">
        <f t="shared" si="76"/>
        <v>#DIV/0!</v>
      </c>
    </row>
    <row r="38" spans="1:241" x14ac:dyDescent="0.3">
      <c r="A38" s="1" t="s">
        <v>67</v>
      </c>
      <c r="B38" s="2">
        <v>163.12</v>
      </c>
      <c r="C38">
        <v>18046</v>
      </c>
      <c r="D38">
        <v>5810</v>
      </c>
      <c r="E38" s="3">
        <f t="shared" si="117"/>
        <v>0.32195500387897596</v>
      </c>
      <c r="F38" s="3">
        <f t="shared" si="77"/>
        <v>9.0391222431563788E-3</v>
      </c>
      <c r="G38" s="2">
        <f t="shared" si="150"/>
        <v>33.159999999999997</v>
      </c>
      <c r="H38">
        <f t="shared" si="150"/>
        <v>363</v>
      </c>
      <c r="I38">
        <f t="shared" si="150"/>
        <v>126</v>
      </c>
      <c r="J38" s="3">
        <f t="shared" si="2"/>
        <v>0.34710743801652894</v>
      </c>
      <c r="K38" s="3">
        <f t="shared" si="78"/>
        <v>9.1349862258953154E-2</v>
      </c>
      <c r="M38" s="1" t="str">
        <f>DY38</f>
        <v>2025-10-15</v>
      </c>
      <c r="N38" s="2">
        <v>1144.19</v>
      </c>
      <c r="O38">
        <v>754</v>
      </c>
      <c r="P38">
        <v>374</v>
      </c>
      <c r="Q38" s="3">
        <f t="shared" si="137"/>
        <v>0.49602122015915118</v>
      </c>
      <c r="R38" s="2">
        <f t="shared" si="138"/>
        <v>364.88000000000011</v>
      </c>
      <c r="S38">
        <f t="shared" si="138"/>
        <v>201</v>
      </c>
      <c r="T38">
        <f t="shared" si="138"/>
        <v>101</v>
      </c>
      <c r="U38" s="3">
        <f t="shared" si="139"/>
        <v>0.50248756218905477</v>
      </c>
      <c r="W38" s="1" t="str">
        <f>M38</f>
        <v>2025-10-15</v>
      </c>
      <c r="X38" s="2">
        <f t="shared" si="140"/>
        <v>57.209500000000006</v>
      </c>
      <c r="Y38">
        <f t="shared" si="141"/>
        <v>754</v>
      </c>
      <c r="Z38">
        <f t="shared" si="141"/>
        <v>374</v>
      </c>
      <c r="AA38" s="3">
        <f t="shared" si="142"/>
        <v>0.49602122015915118</v>
      </c>
      <c r="AB38" s="2">
        <f t="shared" si="143"/>
        <v>18.244000000000007</v>
      </c>
      <c r="AC38">
        <f t="shared" si="143"/>
        <v>201</v>
      </c>
      <c r="AD38">
        <f t="shared" si="143"/>
        <v>101</v>
      </c>
      <c r="AE38" s="3">
        <f t="shared" si="144"/>
        <v>0.50248756218905477</v>
      </c>
      <c r="AG38" s="1" t="s">
        <v>67</v>
      </c>
      <c r="AH38" s="2">
        <v>271.77999999999997</v>
      </c>
      <c r="AI38">
        <v>6026</v>
      </c>
      <c r="AJ38">
        <v>1928</v>
      </c>
      <c r="AK38" s="3">
        <f t="shared" si="118"/>
        <v>0.31994689678061733</v>
      </c>
      <c r="AL38" s="3">
        <f t="shared" si="79"/>
        <v>4.510122801194822E-2</v>
      </c>
      <c r="AM38" s="2">
        <f t="shared" si="151"/>
        <v>13.25</v>
      </c>
      <c r="AN38">
        <f t="shared" si="151"/>
        <v>95</v>
      </c>
      <c r="AO38">
        <f t="shared" si="151"/>
        <v>33</v>
      </c>
      <c r="AP38" s="3">
        <f t="shared" si="5"/>
        <v>0.3473684210526316</v>
      </c>
      <c r="AQ38" s="3">
        <f t="shared" si="80"/>
        <v>0.13947368421052631</v>
      </c>
      <c r="AS38" s="1" t="s">
        <v>67</v>
      </c>
      <c r="AT38" s="2">
        <v>35.69</v>
      </c>
      <c r="AU38">
        <v>2813</v>
      </c>
      <c r="AV38">
        <v>1368</v>
      </c>
      <c r="AW38" s="3">
        <f t="shared" si="119"/>
        <v>0.48631354425879841</v>
      </c>
      <c r="AX38" s="3">
        <f t="shared" si="81"/>
        <v>1.2687522218272306E-2</v>
      </c>
      <c r="AY38" s="2">
        <f t="shared" si="152"/>
        <v>10.779999999999998</v>
      </c>
      <c r="AZ38">
        <f t="shared" si="152"/>
        <v>239</v>
      </c>
      <c r="BA38">
        <f t="shared" si="152"/>
        <v>120</v>
      </c>
      <c r="BB38" s="3">
        <f t="shared" si="8"/>
        <v>0.502092050209205</v>
      </c>
      <c r="BC38" s="3">
        <f t="shared" si="82"/>
        <v>4.5104602510460244E-2</v>
      </c>
      <c r="BE38" s="1" t="s">
        <v>67</v>
      </c>
      <c r="BF38" s="2">
        <v>9.93</v>
      </c>
      <c r="BG38">
        <v>501</v>
      </c>
      <c r="BH38">
        <v>54</v>
      </c>
      <c r="BI38" s="3">
        <f t="shared" si="120"/>
        <v>0.10778443113772455</v>
      </c>
      <c r="BJ38" s="3">
        <f t="shared" si="83"/>
        <v>1.9820359281437126E-2</v>
      </c>
      <c r="BK38" s="2">
        <f t="shared" si="153"/>
        <v>18.63</v>
      </c>
      <c r="BL38">
        <f t="shared" si="153"/>
        <v>60</v>
      </c>
      <c r="BM38">
        <f t="shared" si="153"/>
        <v>8</v>
      </c>
      <c r="BN38" s="3">
        <f t="shared" si="11"/>
        <v>0.13333333333333333</v>
      </c>
      <c r="BO38" s="3">
        <f t="shared" si="84"/>
        <v>0.3105</v>
      </c>
      <c r="BP38" s="3"/>
      <c r="BQ38" s="1" t="s">
        <v>67</v>
      </c>
      <c r="BR38" s="2">
        <v>33.49</v>
      </c>
      <c r="BS38">
        <v>424</v>
      </c>
      <c r="BT38">
        <v>43</v>
      </c>
      <c r="BU38" s="3">
        <f t="shared" si="121"/>
        <v>0.10141509433962265</v>
      </c>
      <c r="BV38" s="3">
        <f t="shared" si="85"/>
        <v>7.8985849056603774E-2</v>
      </c>
      <c r="BW38" s="2">
        <f t="shared" si="154"/>
        <v>16.64</v>
      </c>
      <c r="BX38">
        <f t="shared" si="154"/>
        <v>51</v>
      </c>
      <c r="BY38">
        <f t="shared" si="154"/>
        <v>6</v>
      </c>
      <c r="BZ38" s="3">
        <f t="shared" si="14"/>
        <v>0.11764705882352941</v>
      </c>
      <c r="CA38" s="3">
        <f t="shared" si="86"/>
        <v>0.32627450980392159</v>
      </c>
      <c r="CB38" s="3"/>
      <c r="CC38" s="1" t="s">
        <v>67</v>
      </c>
      <c r="CD38" s="2">
        <v>67.3</v>
      </c>
      <c r="CE38">
        <v>883</v>
      </c>
      <c r="CF38">
        <v>319</v>
      </c>
      <c r="CG38" s="3">
        <f t="shared" si="122"/>
        <v>0.36126840317100795</v>
      </c>
      <c r="CH38" s="3">
        <f t="shared" si="87"/>
        <v>7.6217440543601356E-2</v>
      </c>
      <c r="CI38" s="2">
        <f t="shared" si="155"/>
        <v>31.919999999999995</v>
      </c>
      <c r="CJ38">
        <f t="shared" si="156"/>
        <v>231</v>
      </c>
      <c r="CK38">
        <f t="shared" si="157"/>
        <v>89</v>
      </c>
      <c r="CL38" s="3">
        <f t="shared" si="19"/>
        <v>0.38528138528138528</v>
      </c>
      <c r="CM38" s="3">
        <f t="shared" si="88"/>
        <v>0.13818181818181816</v>
      </c>
      <c r="CN38" s="3"/>
      <c r="CO38" s="1" t="s">
        <v>67</v>
      </c>
      <c r="CP38" s="2">
        <v>24.05</v>
      </c>
      <c r="CQ38">
        <v>380</v>
      </c>
      <c r="CR38">
        <v>130</v>
      </c>
      <c r="CS38" s="3">
        <f t="shared" si="123"/>
        <v>0.34210526315789475</v>
      </c>
      <c r="CT38" s="3">
        <f t="shared" si="89"/>
        <v>6.3289473684210534E-2</v>
      </c>
      <c r="CU38" s="2">
        <f t="shared" si="158"/>
        <v>0.76999999999999957</v>
      </c>
      <c r="CV38">
        <f t="shared" si="159"/>
        <v>174</v>
      </c>
      <c r="CW38">
        <f t="shared" si="160"/>
        <v>56</v>
      </c>
      <c r="CX38" s="3">
        <f t="shared" si="24"/>
        <v>0.32183908045977011</v>
      </c>
      <c r="CY38" s="3">
        <f t="shared" si="90"/>
        <v>4.4252873563218366E-3</v>
      </c>
      <c r="CZ38" s="3"/>
      <c r="DA38" s="1" t="s">
        <v>67</v>
      </c>
      <c r="DB38" s="2">
        <v>19.02</v>
      </c>
      <c r="DC38">
        <v>883</v>
      </c>
      <c r="DD38">
        <v>463</v>
      </c>
      <c r="DE38" s="3">
        <f t="shared" si="124"/>
        <v>0.52434881087202723</v>
      </c>
      <c r="DF38" s="3">
        <f t="shared" si="91"/>
        <v>2.1540203850509625E-2</v>
      </c>
      <c r="DG38" s="2">
        <f t="shared" si="161"/>
        <v>24.33</v>
      </c>
      <c r="DH38">
        <f t="shared" si="162"/>
        <v>231</v>
      </c>
      <c r="DI38">
        <f t="shared" si="163"/>
        <v>131</v>
      </c>
      <c r="DJ38" s="3">
        <f t="shared" si="29"/>
        <v>0.5670995670995671</v>
      </c>
      <c r="DK38" s="3">
        <f t="shared" si="92"/>
        <v>0.10532467532467532</v>
      </c>
      <c r="DL38" s="3"/>
      <c r="DM38" s="1" t="s">
        <v>67</v>
      </c>
      <c r="DN38" s="2">
        <v>41.93</v>
      </c>
      <c r="DO38">
        <v>883</v>
      </c>
      <c r="DP38">
        <v>414</v>
      </c>
      <c r="DQ38" s="3">
        <f t="shared" si="125"/>
        <v>0.46885617214043035</v>
      </c>
      <c r="DR38" s="3">
        <f t="shared" si="93"/>
        <v>4.7485843714609288E-2</v>
      </c>
      <c r="DS38" s="2">
        <f t="shared" si="164"/>
        <v>28.73</v>
      </c>
      <c r="DT38">
        <f t="shared" si="165"/>
        <v>231</v>
      </c>
      <c r="DU38">
        <f t="shared" si="166"/>
        <v>115</v>
      </c>
      <c r="DV38" s="3">
        <f t="shared" si="34"/>
        <v>0.49783549783549785</v>
      </c>
      <c r="DW38" s="3">
        <f t="shared" si="94"/>
        <v>0.12437229437229437</v>
      </c>
      <c r="DY38" s="1" t="str">
        <f>A38</f>
        <v>2025-10-15</v>
      </c>
      <c r="DZ38" s="2">
        <v>60</v>
      </c>
      <c r="EA38">
        <v>883</v>
      </c>
      <c r="EB38">
        <v>446</v>
      </c>
      <c r="EC38" s="3">
        <f t="shared" si="145"/>
        <v>0.50509626274065689</v>
      </c>
      <c r="ED38" s="3">
        <f t="shared" si="146"/>
        <v>6.7950169875424682E-2</v>
      </c>
      <c r="EE38" s="2">
        <f t="shared" si="147"/>
        <v>12.560000000000002</v>
      </c>
      <c r="EF38">
        <f t="shared" si="147"/>
        <v>231</v>
      </c>
      <c r="EG38">
        <f t="shared" si="147"/>
        <v>117</v>
      </c>
      <c r="EH38" s="3">
        <f t="shared" si="148"/>
        <v>0.50649350649350644</v>
      </c>
      <c r="EI38" s="3">
        <f t="shared" si="149"/>
        <v>5.4372294372294384E-2</v>
      </c>
      <c r="EJ38" s="3"/>
      <c r="EK38" s="1" t="s">
        <v>67</v>
      </c>
      <c r="EL38" s="2">
        <v>43.22</v>
      </c>
      <c r="EM38">
        <v>883</v>
      </c>
      <c r="EN38">
        <v>565</v>
      </c>
      <c r="EO38" s="3">
        <f t="shared" si="126"/>
        <v>0.63986409966024915</v>
      </c>
      <c r="EP38" s="3">
        <f t="shared" si="95"/>
        <v>4.8946772366930916E-2</v>
      </c>
      <c r="EQ38" s="2">
        <f t="shared" si="167"/>
        <v>20.49</v>
      </c>
      <c r="ER38">
        <f t="shared" si="168"/>
        <v>231</v>
      </c>
      <c r="ES38">
        <f t="shared" si="169"/>
        <v>157</v>
      </c>
      <c r="ET38" s="3">
        <f t="shared" si="39"/>
        <v>0.67965367965367962</v>
      </c>
      <c r="EU38" s="3">
        <f t="shared" si="96"/>
        <v>8.8701298701298698E-2</v>
      </c>
      <c r="EV38" s="3"/>
      <c r="EW38" s="1" t="s">
        <v>67</v>
      </c>
      <c r="EX38" s="2"/>
      <c r="FA38" s="3" t="e">
        <f t="shared" si="127"/>
        <v>#DIV/0!</v>
      </c>
      <c r="FB38" s="2">
        <f t="shared" si="41"/>
        <v>0</v>
      </c>
      <c r="FC38">
        <f t="shared" si="42"/>
        <v>0</v>
      </c>
      <c r="FD38">
        <f t="shared" si="43"/>
        <v>0</v>
      </c>
      <c r="FE38" s="3" t="e">
        <f t="shared" si="44"/>
        <v>#DIV/0!</v>
      </c>
      <c r="FG38" s="1" t="s">
        <v>67</v>
      </c>
      <c r="FH38" s="2"/>
      <c r="FK38" s="3" t="e">
        <f t="shared" si="128"/>
        <v>#DIV/0!</v>
      </c>
      <c r="FL38" s="2">
        <f t="shared" si="170"/>
        <v>0</v>
      </c>
      <c r="FM38">
        <f t="shared" si="170"/>
        <v>0</v>
      </c>
      <c r="FN38">
        <f t="shared" si="170"/>
        <v>0</v>
      </c>
      <c r="FO38" s="3" t="e">
        <f t="shared" si="47"/>
        <v>#DIV/0!</v>
      </c>
      <c r="FQ38" s="1" t="s">
        <v>67</v>
      </c>
      <c r="FR38" s="2"/>
      <c r="FU38" s="3" t="e">
        <f t="shared" si="129"/>
        <v>#DIV/0!</v>
      </c>
      <c r="FV38" s="2">
        <f t="shared" si="171"/>
        <v>0</v>
      </c>
      <c r="FW38">
        <f t="shared" si="171"/>
        <v>0</v>
      </c>
      <c r="FX38">
        <f t="shared" si="171"/>
        <v>0</v>
      </c>
      <c r="FY38" s="3" t="e">
        <f t="shared" si="50"/>
        <v>#DIV/0!</v>
      </c>
      <c r="GA38" s="1" t="s">
        <v>67</v>
      </c>
      <c r="GB38" s="2"/>
      <c r="GE38" s="3" t="e">
        <f t="shared" si="130"/>
        <v>#DIV/0!</v>
      </c>
      <c r="GF38" s="2">
        <f t="shared" si="172"/>
        <v>0</v>
      </c>
      <c r="GG38">
        <f t="shared" si="172"/>
        <v>0</v>
      </c>
      <c r="GH38">
        <f t="shared" si="172"/>
        <v>0</v>
      </c>
      <c r="GI38" s="3" t="e">
        <f t="shared" si="53"/>
        <v>#DIV/0!</v>
      </c>
      <c r="GK38" s="1" t="s">
        <v>67</v>
      </c>
      <c r="GL38" s="2"/>
      <c r="GO38" s="3" t="e">
        <f t="shared" si="131"/>
        <v>#DIV/0!</v>
      </c>
      <c r="GP38" s="2">
        <f t="shared" si="173"/>
        <v>0</v>
      </c>
      <c r="GQ38">
        <f t="shared" si="173"/>
        <v>0</v>
      </c>
      <c r="GR38">
        <f t="shared" si="173"/>
        <v>0</v>
      </c>
      <c r="GS38" s="3" t="e">
        <f t="shared" si="56"/>
        <v>#DIV/0!</v>
      </c>
      <c r="GU38" s="1" t="s">
        <v>67</v>
      </c>
      <c r="GV38" s="2"/>
      <c r="GY38" s="3" t="e">
        <f t="shared" si="132"/>
        <v>#DIV/0!</v>
      </c>
      <c r="GZ38" s="2">
        <f t="shared" si="58"/>
        <v>0</v>
      </c>
      <c r="HA38">
        <f t="shared" si="59"/>
        <v>0</v>
      </c>
      <c r="HB38">
        <f t="shared" si="60"/>
        <v>0</v>
      </c>
      <c r="HC38" s="3" t="e">
        <f t="shared" si="61"/>
        <v>#DIV/0!</v>
      </c>
      <c r="HE38" s="1" t="s">
        <v>67</v>
      </c>
      <c r="HF38" s="2"/>
      <c r="HI38" s="3" t="e">
        <f t="shared" si="133"/>
        <v>#DIV/0!</v>
      </c>
      <c r="HJ38" s="2">
        <f t="shared" si="63"/>
        <v>0</v>
      </c>
      <c r="HK38">
        <f t="shared" si="64"/>
        <v>0</v>
      </c>
      <c r="HL38">
        <f t="shared" si="65"/>
        <v>0</v>
      </c>
      <c r="HM38" s="3" t="e">
        <f t="shared" si="66"/>
        <v>#DIV/0!</v>
      </c>
      <c r="HO38" s="1" t="s">
        <v>67</v>
      </c>
      <c r="HP38" s="2"/>
      <c r="HS38" s="3" t="e">
        <f t="shared" si="134"/>
        <v>#DIV/0!</v>
      </c>
      <c r="HT38" s="2">
        <f t="shared" si="68"/>
        <v>0</v>
      </c>
      <c r="HU38">
        <f t="shared" si="69"/>
        <v>0</v>
      </c>
      <c r="HV38">
        <f t="shared" si="70"/>
        <v>0</v>
      </c>
      <c r="HW38" s="3" t="e">
        <f t="shared" si="71"/>
        <v>#DIV/0!</v>
      </c>
      <c r="HY38" s="1" t="s">
        <v>67</v>
      </c>
      <c r="HZ38" s="2"/>
      <c r="IC38" s="3" t="e">
        <f t="shared" si="135"/>
        <v>#DIV/0!</v>
      </c>
      <c r="ID38" s="2">
        <f t="shared" si="73"/>
        <v>0</v>
      </c>
      <c r="IE38">
        <f t="shared" si="74"/>
        <v>0</v>
      </c>
      <c r="IF38">
        <f t="shared" si="75"/>
        <v>0</v>
      </c>
      <c r="IG38" s="3" t="e">
        <f t="shared" si="76"/>
        <v>#DIV/0!</v>
      </c>
    </row>
    <row r="39" spans="1:241" x14ac:dyDescent="0.3">
      <c r="A39" s="1" t="s">
        <v>68</v>
      </c>
      <c r="B39" s="2">
        <v>156.07</v>
      </c>
      <c r="C39">
        <v>18308</v>
      </c>
      <c r="D39">
        <v>5891</v>
      </c>
      <c r="E39" s="3">
        <f t="shared" si="117"/>
        <v>0.321771902993227</v>
      </c>
      <c r="F39" s="3">
        <f t="shared" si="77"/>
        <v>8.5246886606947774E-3</v>
      </c>
      <c r="G39" s="2">
        <f t="shared" si="150"/>
        <v>-7.0500000000000114</v>
      </c>
      <c r="H39">
        <f t="shared" si="150"/>
        <v>262</v>
      </c>
      <c r="I39">
        <f t="shared" si="150"/>
        <v>81</v>
      </c>
      <c r="J39" s="3">
        <f t="shared" si="2"/>
        <v>0.30916030534351147</v>
      </c>
      <c r="K39" s="3">
        <f t="shared" si="78"/>
        <v>-2.6908396946564928E-2</v>
      </c>
      <c r="M39" s="1" t="str">
        <f>DY39</f>
        <v>2025-11-14</v>
      </c>
      <c r="N39" s="2">
        <v>1129.2</v>
      </c>
      <c r="O39">
        <v>885</v>
      </c>
      <c r="P39">
        <v>431</v>
      </c>
      <c r="Q39" s="3">
        <f t="shared" si="137"/>
        <v>0.48700564971751414</v>
      </c>
      <c r="R39" s="2">
        <f t="shared" si="138"/>
        <v>-14.990000000000009</v>
      </c>
      <c r="S39">
        <f t="shared" si="138"/>
        <v>131</v>
      </c>
      <c r="T39">
        <f t="shared" si="138"/>
        <v>57</v>
      </c>
      <c r="U39" s="3">
        <f t="shared" si="139"/>
        <v>0.4351145038167939</v>
      </c>
      <c r="W39" s="1" t="str">
        <f>M39</f>
        <v>2025-11-14</v>
      </c>
      <c r="X39" s="2">
        <f t="shared" si="140"/>
        <v>56.46</v>
      </c>
      <c r="Y39">
        <f t="shared" si="141"/>
        <v>885</v>
      </c>
      <c r="Z39">
        <f t="shared" si="141"/>
        <v>431</v>
      </c>
      <c r="AA39" s="3">
        <f t="shared" si="142"/>
        <v>0.48700564971751414</v>
      </c>
      <c r="AB39" s="2">
        <f t="shared" si="143"/>
        <v>-0.74950000000000472</v>
      </c>
      <c r="AC39">
        <f t="shared" si="143"/>
        <v>131</v>
      </c>
      <c r="AD39">
        <f t="shared" si="143"/>
        <v>57</v>
      </c>
      <c r="AE39" s="3">
        <f t="shared" si="144"/>
        <v>0.4351145038167939</v>
      </c>
      <c r="AG39" s="1" t="s">
        <v>68</v>
      </c>
      <c r="AH39" s="2">
        <v>275.73</v>
      </c>
      <c r="AI39">
        <v>6082</v>
      </c>
      <c r="AJ39">
        <v>1946</v>
      </c>
      <c r="AK39" s="3">
        <f t="shared" si="118"/>
        <v>0.3199605392962841</v>
      </c>
      <c r="AL39" s="3">
        <f t="shared" si="79"/>
        <v>4.5335415981585005E-2</v>
      </c>
      <c r="AM39" s="2">
        <f t="shared" si="151"/>
        <v>3.9500000000000455</v>
      </c>
      <c r="AN39">
        <f t="shared" si="151"/>
        <v>56</v>
      </c>
      <c r="AO39">
        <f t="shared" si="151"/>
        <v>18</v>
      </c>
      <c r="AP39" s="3">
        <f t="shared" si="5"/>
        <v>0.32142857142857145</v>
      </c>
      <c r="AQ39" s="3">
        <f t="shared" si="80"/>
        <v>7.0535714285715104E-2</v>
      </c>
      <c r="AS39" s="1" t="s">
        <v>68</v>
      </c>
      <c r="AT39" s="2">
        <v>33.229999999999997</v>
      </c>
      <c r="AU39">
        <v>2824</v>
      </c>
      <c r="AV39">
        <v>1372</v>
      </c>
      <c r="AW39" s="3">
        <f t="shared" si="119"/>
        <v>0.48583569405099153</v>
      </c>
      <c r="AX39" s="3">
        <f t="shared" si="81"/>
        <v>1.1766997167138809E-2</v>
      </c>
      <c r="AY39" s="2">
        <f t="shared" si="152"/>
        <v>-2.4600000000000009</v>
      </c>
      <c r="AZ39">
        <f t="shared" si="152"/>
        <v>11</v>
      </c>
      <c r="BA39">
        <f t="shared" si="152"/>
        <v>4</v>
      </c>
      <c r="BB39" s="3">
        <f t="shared" si="8"/>
        <v>0.36363636363636365</v>
      </c>
      <c r="BC39" s="3">
        <f t="shared" si="82"/>
        <v>-0.22363636363636372</v>
      </c>
      <c r="BE39" s="1" t="s">
        <v>68</v>
      </c>
      <c r="BF39" s="2">
        <v>-5.52</v>
      </c>
      <c r="BG39">
        <v>542</v>
      </c>
      <c r="BH39">
        <v>57</v>
      </c>
      <c r="BI39" s="3">
        <f t="shared" si="120"/>
        <v>0.10516605166051661</v>
      </c>
      <c r="BJ39" s="3">
        <f t="shared" si="83"/>
        <v>-1.018450184501845E-2</v>
      </c>
      <c r="BK39" s="2">
        <f t="shared" si="153"/>
        <v>-15.45</v>
      </c>
      <c r="BL39">
        <f t="shared" si="153"/>
        <v>41</v>
      </c>
      <c r="BM39">
        <f t="shared" si="153"/>
        <v>3</v>
      </c>
      <c r="BN39" s="3">
        <f t="shared" si="11"/>
        <v>7.3170731707317069E-2</v>
      </c>
      <c r="BO39" s="3">
        <f t="shared" si="84"/>
        <v>-0.37682926829268293</v>
      </c>
      <c r="BP39" s="3"/>
      <c r="BQ39" s="1" t="s">
        <v>68</v>
      </c>
      <c r="BR39" s="2">
        <v>36.99</v>
      </c>
      <c r="BS39">
        <v>458</v>
      </c>
      <c r="BT39">
        <v>46</v>
      </c>
      <c r="BU39" s="3">
        <f t="shared" si="121"/>
        <v>0.10043668122270742</v>
      </c>
      <c r="BV39" s="3">
        <f t="shared" si="85"/>
        <v>8.0764192139737997E-2</v>
      </c>
      <c r="BW39" s="2">
        <f t="shared" si="154"/>
        <v>3.5</v>
      </c>
      <c r="BX39">
        <f t="shared" si="154"/>
        <v>34</v>
      </c>
      <c r="BY39">
        <f t="shared" si="154"/>
        <v>3</v>
      </c>
      <c r="BZ39" s="3">
        <f t="shared" si="14"/>
        <v>8.8235294117647065E-2</v>
      </c>
      <c r="CA39" s="3">
        <f t="shared" si="86"/>
        <v>0.10294117647058823</v>
      </c>
      <c r="CB39" s="3"/>
      <c r="CC39" s="1" t="s">
        <v>68</v>
      </c>
      <c r="CD39" s="2">
        <v>72.09</v>
      </c>
      <c r="CE39">
        <v>1025</v>
      </c>
      <c r="CF39">
        <v>368</v>
      </c>
      <c r="CG39" s="3">
        <f t="shared" si="122"/>
        <v>0.35902439024390242</v>
      </c>
      <c r="CH39" s="3">
        <f t="shared" si="87"/>
        <v>7.033170731707318E-2</v>
      </c>
      <c r="CI39" s="2">
        <f t="shared" si="155"/>
        <v>4.7900000000000063</v>
      </c>
      <c r="CJ39">
        <f t="shared" si="156"/>
        <v>142</v>
      </c>
      <c r="CK39">
        <f t="shared" si="157"/>
        <v>49</v>
      </c>
      <c r="CL39" s="3">
        <f t="shared" si="19"/>
        <v>0.34507042253521125</v>
      </c>
      <c r="CM39" s="3">
        <f t="shared" si="88"/>
        <v>3.3732394366197224E-2</v>
      </c>
      <c r="CN39" s="3"/>
      <c r="CO39" s="1" t="s">
        <v>68</v>
      </c>
      <c r="CP39" s="2">
        <v>14.3</v>
      </c>
      <c r="CQ39">
        <v>695</v>
      </c>
      <c r="CR39">
        <v>533</v>
      </c>
      <c r="CS39" s="3">
        <f t="shared" si="123"/>
        <v>0.76690647482014385</v>
      </c>
      <c r="CT39" s="3">
        <f t="shared" si="89"/>
        <v>2.0575539568345326E-2</v>
      </c>
      <c r="CU39" s="2">
        <f t="shared" si="158"/>
        <v>-9.75</v>
      </c>
      <c r="CV39">
        <f t="shared" si="159"/>
        <v>315</v>
      </c>
      <c r="CW39">
        <f t="shared" si="160"/>
        <v>403</v>
      </c>
      <c r="CX39" s="3">
        <f t="shared" si="24"/>
        <v>1.2793650793650793</v>
      </c>
      <c r="CY39" s="3">
        <f t="shared" si="90"/>
        <v>-3.0952380952380953E-2</v>
      </c>
      <c r="CZ39" s="3"/>
      <c r="DA39" s="1" t="s">
        <v>68</v>
      </c>
      <c r="DB39" s="2">
        <v>11.61</v>
      </c>
      <c r="DC39">
        <v>1025</v>
      </c>
      <c r="DD39">
        <v>533</v>
      </c>
      <c r="DE39" s="3">
        <f t="shared" si="124"/>
        <v>0.52</v>
      </c>
      <c r="DF39" s="3">
        <f t="shared" si="91"/>
        <v>1.1326829268292682E-2</v>
      </c>
      <c r="DG39" s="2">
        <f t="shared" si="161"/>
        <v>-7.41</v>
      </c>
      <c r="DH39">
        <f t="shared" si="162"/>
        <v>142</v>
      </c>
      <c r="DI39">
        <f t="shared" si="163"/>
        <v>70</v>
      </c>
      <c r="DJ39" s="3">
        <f t="shared" si="29"/>
        <v>0.49295774647887325</v>
      </c>
      <c r="DK39" s="3">
        <f t="shared" si="92"/>
        <v>-5.21830985915493E-2</v>
      </c>
      <c r="DL39" s="3"/>
      <c r="DM39" s="1" t="s">
        <v>68</v>
      </c>
      <c r="DN39" s="2">
        <v>40.57</v>
      </c>
      <c r="DO39">
        <v>1025</v>
      </c>
      <c r="DP39">
        <v>470</v>
      </c>
      <c r="DQ39" s="3">
        <f t="shared" si="125"/>
        <v>0.45853658536585368</v>
      </c>
      <c r="DR39" s="3">
        <f t="shared" si="93"/>
        <v>3.9580487804878051E-2</v>
      </c>
      <c r="DS39" s="2">
        <f t="shared" si="164"/>
        <v>-1.3599999999999994</v>
      </c>
      <c r="DT39">
        <f t="shared" si="165"/>
        <v>142</v>
      </c>
      <c r="DU39">
        <f t="shared" si="166"/>
        <v>56</v>
      </c>
      <c r="DV39" s="3">
        <f t="shared" si="34"/>
        <v>0.39436619718309857</v>
      </c>
      <c r="DW39" s="3">
        <f t="shared" si="94"/>
        <v>-9.577464788732391E-3</v>
      </c>
      <c r="DY39" s="1" t="str">
        <f>A39</f>
        <v>2025-11-14</v>
      </c>
      <c r="DZ39" s="2">
        <v>50.3</v>
      </c>
      <c r="EA39">
        <v>1025</v>
      </c>
      <c r="EB39">
        <v>505</v>
      </c>
      <c r="EC39" s="3">
        <f t="shared" si="145"/>
        <v>0.49268292682926829</v>
      </c>
      <c r="ED39" s="3">
        <f t="shared" si="146"/>
        <v>4.9073170731707312E-2</v>
      </c>
      <c r="EE39" s="2">
        <f t="shared" si="147"/>
        <v>-9.7000000000000028</v>
      </c>
      <c r="EF39">
        <f t="shared" si="147"/>
        <v>142</v>
      </c>
      <c r="EG39">
        <f t="shared" si="147"/>
        <v>59</v>
      </c>
      <c r="EH39" s="3">
        <f t="shared" si="148"/>
        <v>0.41549295774647887</v>
      </c>
      <c r="EI39" s="3">
        <f t="shared" si="149"/>
        <v>-6.8309859154929597E-2</v>
      </c>
      <c r="EJ39" s="3"/>
      <c r="EK39" s="1" t="s">
        <v>68</v>
      </c>
      <c r="EL39" s="2">
        <v>27.95</v>
      </c>
      <c r="EM39">
        <v>1025</v>
      </c>
      <c r="EN39">
        <v>642</v>
      </c>
      <c r="EO39" s="3">
        <f t="shared" si="126"/>
        <v>0.62634146341463415</v>
      </c>
      <c r="EP39" s="3">
        <f t="shared" si="95"/>
        <v>2.7268292682926829E-2</v>
      </c>
      <c r="EQ39" s="2">
        <f t="shared" si="167"/>
        <v>-15.27</v>
      </c>
      <c r="ER39">
        <f t="shared" si="168"/>
        <v>142</v>
      </c>
      <c r="ES39">
        <f t="shared" si="169"/>
        <v>77</v>
      </c>
      <c r="ET39" s="3">
        <f t="shared" si="39"/>
        <v>0.54225352112676062</v>
      </c>
      <c r="EU39" s="3">
        <f t="shared" si="96"/>
        <v>-0.10753521126760564</v>
      </c>
      <c r="EV39" s="3"/>
      <c r="EW39" s="1" t="s">
        <v>68</v>
      </c>
      <c r="EX39" s="2"/>
      <c r="FA39" s="3" t="e">
        <f t="shared" si="127"/>
        <v>#DIV/0!</v>
      </c>
      <c r="FB39" s="2">
        <f t="shared" si="41"/>
        <v>0</v>
      </c>
      <c r="FC39">
        <f t="shared" si="42"/>
        <v>0</v>
      </c>
      <c r="FD39">
        <f t="shared" si="43"/>
        <v>0</v>
      </c>
      <c r="FE39" s="3" t="e">
        <f t="shared" si="44"/>
        <v>#DIV/0!</v>
      </c>
      <c r="FG39" s="1" t="s">
        <v>68</v>
      </c>
      <c r="FH39" s="2"/>
      <c r="FK39" s="3" t="e">
        <f t="shared" si="128"/>
        <v>#DIV/0!</v>
      </c>
      <c r="FL39" s="2">
        <f t="shared" si="170"/>
        <v>0</v>
      </c>
      <c r="FM39">
        <f t="shared" si="170"/>
        <v>0</v>
      </c>
      <c r="FN39">
        <f t="shared" si="170"/>
        <v>0</v>
      </c>
      <c r="FO39" s="3" t="e">
        <f t="shared" si="47"/>
        <v>#DIV/0!</v>
      </c>
      <c r="FQ39" s="1" t="s">
        <v>68</v>
      </c>
      <c r="FR39" s="2"/>
      <c r="FU39" s="3" t="e">
        <f t="shared" si="129"/>
        <v>#DIV/0!</v>
      </c>
      <c r="FV39" s="2">
        <f t="shared" si="171"/>
        <v>0</v>
      </c>
      <c r="FW39">
        <f t="shared" si="171"/>
        <v>0</v>
      </c>
      <c r="FX39">
        <f t="shared" si="171"/>
        <v>0</v>
      </c>
      <c r="FY39" s="3" t="e">
        <f t="shared" si="50"/>
        <v>#DIV/0!</v>
      </c>
      <c r="GA39" s="1" t="s">
        <v>68</v>
      </c>
      <c r="GB39" s="2"/>
      <c r="GE39" s="3" t="e">
        <f t="shared" si="130"/>
        <v>#DIV/0!</v>
      </c>
      <c r="GF39" s="2">
        <f t="shared" si="172"/>
        <v>0</v>
      </c>
      <c r="GG39">
        <f t="shared" si="172"/>
        <v>0</v>
      </c>
      <c r="GH39">
        <f t="shared" si="172"/>
        <v>0</v>
      </c>
      <c r="GI39" s="3" t="e">
        <f t="shared" si="53"/>
        <v>#DIV/0!</v>
      </c>
      <c r="GK39" s="1" t="s">
        <v>68</v>
      </c>
      <c r="GL39" s="2"/>
      <c r="GO39" s="3" t="e">
        <f t="shared" si="131"/>
        <v>#DIV/0!</v>
      </c>
      <c r="GP39" s="2">
        <f t="shared" si="173"/>
        <v>0</v>
      </c>
      <c r="GQ39">
        <f t="shared" si="173"/>
        <v>0</v>
      </c>
      <c r="GR39">
        <f t="shared" si="173"/>
        <v>0</v>
      </c>
      <c r="GS39" s="3" t="e">
        <f t="shared" si="56"/>
        <v>#DIV/0!</v>
      </c>
      <c r="GU39" s="1" t="s">
        <v>68</v>
      </c>
      <c r="GV39" s="2"/>
      <c r="GY39" s="3" t="e">
        <f t="shared" si="132"/>
        <v>#DIV/0!</v>
      </c>
      <c r="GZ39" s="2">
        <f t="shared" si="58"/>
        <v>0</v>
      </c>
      <c r="HA39">
        <f t="shared" si="59"/>
        <v>0</v>
      </c>
      <c r="HB39">
        <f t="shared" si="60"/>
        <v>0</v>
      </c>
      <c r="HC39" s="3" t="e">
        <f t="shared" si="61"/>
        <v>#DIV/0!</v>
      </c>
      <c r="HE39" s="1" t="s">
        <v>68</v>
      </c>
      <c r="HF39" s="2"/>
      <c r="HI39" s="3" t="e">
        <f t="shared" si="133"/>
        <v>#DIV/0!</v>
      </c>
      <c r="HJ39" s="2">
        <f t="shared" si="63"/>
        <v>0</v>
      </c>
      <c r="HK39">
        <f t="shared" si="64"/>
        <v>0</v>
      </c>
      <c r="HL39">
        <f t="shared" si="65"/>
        <v>0</v>
      </c>
      <c r="HM39" s="3" t="e">
        <f t="shared" si="66"/>
        <v>#DIV/0!</v>
      </c>
      <c r="HO39" s="1" t="s">
        <v>68</v>
      </c>
      <c r="HP39" s="2"/>
      <c r="HS39" s="3" t="e">
        <f t="shared" si="134"/>
        <v>#DIV/0!</v>
      </c>
      <c r="HT39" s="2">
        <f t="shared" si="68"/>
        <v>0</v>
      </c>
      <c r="HU39">
        <f t="shared" si="69"/>
        <v>0</v>
      </c>
      <c r="HV39">
        <f t="shared" si="70"/>
        <v>0</v>
      </c>
      <c r="HW39" s="3" t="e">
        <f t="shared" si="71"/>
        <v>#DIV/0!</v>
      </c>
      <c r="HY39" s="1" t="s">
        <v>68</v>
      </c>
      <c r="HZ39" s="2"/>
      <c r="IC39" s="3" t="e">
        <f t="shared" si="135"/>
        <v>#DIV/0!</v>
      </c>
      <c r="ID39" s="2">
        <f t="shared" si="73"/>
        <v>0</v>
      </c>
      <c r="IE39">
        <f t="shared" si="74"/>
        <v>0</v>
      </c>
      <c r="IF39">
        <f t="shared" si="75"/>
        <v>0</v>
      </c>
      <c r="IG39" s="3" t="e">
        <f t="shared" si="76"/>
        <v>#DIV/0!</v>
      </c>
    </row>
    <row r="40" spans="1:241" x14ac:dyDescent="0.3">
      <c r="A40" s="1" t="s">
        <v>69</v>
      </c>
      <c r="B40" s="2">
        <v>159.02000000000001</v>
      </c>
      <c r="C40">
        <v>18542</v>
      </c>
      <c r="D40">
        <v>5965</v>
      </c>
      <c r="E40" s="3">
        <f t="shared" si="117"/>
        <v>0.32170208176032788</v>
      </c>
      <c r="F40" s="3">
        <f t="shared" si="77"/>
        <v>8.5762053715888256E-3</v>
      </c>
      <c r="G40" s="2">
        <f t="shared" si="150"/>
        <v>2.9500000000000171</v>
      </c>
      <c r="H40">
        <f t="shared" si="150"/>
        <v>234</v>
      </c>
      <c r="I40">
        <f t="shared" si="150"/>
        <v>74</v>
      </c>
      <c r="J40" s="3">
        <f t="shared" si="2"/>
        <v>0.31623931623931623</v>
      </c>
      <c r="K40" s="3">
        <f t="shared" si="78"/>
        <v>1.260683760683768E-2</v>
      </c>
      <c r="M40" s="1" t="str">
        <f>DY40</f>
        <v>2025-12-15</v>
      </c>
      <c r="N40" s="2">
        <v>979.37</v>
      </c>
      <c r="O40">
        <v>1039</v>
      </c>
      <c r="P40">
        <v>500</v>
      </c>
      <c r="Q40" s="3">
        <f t="shared" si="137"/>
        <v>0.48123195380173245</v>
      </c>
      <c r="R40" s="2">
        <f t="shared" si="138"/>
        <v>-149.83000000000004</v>
      </c>
      <c r="S40">
        <f t="shared" si="138"/>
        <v>154</v>
      </c>
      <c r="T40">
        <f t="shared" si="138"/>
        <v>69</v>
      </c>
      <c r="U40" s="3">
        <f t="shared" si="139"/>
        <v>0.44805194805194803</v>
      </c>
      <c r="W40" s="1" t="str">
        <f>M40</f>
        <v>2025-12-15</v>
      </c>
      <c r="X40" s="2">
        <f t="shared" si="140"/>
        <v>48.968499999999999</v>
      </c>
      <c r="Y40">
        <f t="shared" si="141"/>
        <v>1039</v>
      </c>
      <c r="Z40">
        <f t="shared" si="141"/>
        <v>500</v>
      </c>
      <c r="AA40" s="3">
        <f t="shared" si="142"/>
        <v>0.48123195380173245</v>
      </c>
      <c r="AB40" s="2">
        <f t="shared" si="143"/>
        <v>-7.491500000000002</v>
      </c>
      <c r="AC40">
        <f t="shared" si="143"/>
        <v>154</v>
      </c>
      <c r="AD40">
        <f t="shared" si="143"/>
        <v>69</v>
      </c>
      <c r="AE40" s="3">
        <f t="shared" si="144"/>
        <v>0.44805194805194803</v>
      </c>
      <c r="AG40" s="1" t="s">
        <v>69</v>
      </c>
      <c r="AH40" s="2">
        <v>258.88</v>
      </c>
      <c r="AI40">
        <v>6148</v>
      </c>
      <c r="AJ40">
        <v>1961</v>
      </c>
      <c r="AK40" s="3">
        <f t="shared" si="118"/>
        <v>0.31896551724137934</v>
      </c>
      <c r="AL40" s="3">
        <f t="shared" si="79"/>
        <v>4.2108002602472348E-2</v>
      </c>
      <c r="AM40" s="2">
        <f t="shared" si="151"/>
        <v>-16.850000000000023</v>
      </c>
      <c r="AN40">
        <f t="shared" si="151"/>
        <v>66</v>
      </c>
      <c r="AO40">
        <f t="shared" si="151"/>
        <v>15</v>
      </c>
      <c r="AP40" s="3">
        <f t="shared" si="5"/>
        <v>0.22727272727272727</v>
      </c>
      <c r="AQ40" s="3">
        <f t="shared" si="80"/>
        <v>-0.25530303030303064</v>
      </c>
      <c r="AS40" s="1" t="s">
        <v>69</v>
      </c>
      <c r="AT40" s="2">
        <v>38.869999999999997</v>
      </c>
      <c r="AU40">
        <v>3082</v>
      </c>
      <c r="AV40">
        <v>1497</v>
      </c>
      <c r="AW40" s="3">
        <f t="shared" si="119"/>
        <v>0.48572355613238155</v>
      </c>
      <c r="AX40" s="3">
        <f t="shared" si="81"/>
        <v>1.2611940298507462E-2</v>
      </c>
      <c r="AY40" s="2">
        <f t="shared" si="152"/>
        <v>5.6400000000000006</v>
      </c>
      <c r="AZ40">
        <f t="shared" si="152"/>
        <v>258</v>
      </c>
      <c r="BA40">
        <f t="shared" si="152"/>
        <v>125</v>
      </c>
      <c r="BB40" s="3">
        <f t="shared" si="8"/>
        <v>0.48449612403100772</v>
      </c>
      <c r="BC40" s="3">
        <f t="shared" si="82"/>
        <v>2.1860465116279072E-2</v>
      </c>
      <c r="BE40" s="1" t="s">
        <v>69</v>
      </c>
      <c r="BF40" s="2">
        <v>4.28</v>
      </c>
      <c r="BG40">
        <v>595</v>
      </c>
      <c r="BH40">
        <v>62</v>
      </c>
      <c r="BI40" s="3">
        <f t="shared" si="120"/>
        <v>0.10420168067226891</v>
      </c>
      <c r="BJ40" s="3">
        <f t="shared" si="83"/>
        <v>7.1932773109243701E-3</v>
      </c>
      <c r="BK40" s="2">
        <f t="shared" si="153"/>
        <v>9.8000000000000007</v>
      </c>
      <c r="BL40">
        <f t="shared" si="153"/>
        <v>53</v>
      </c>
      <c r="BM40">
        <f t="shared" si="153"/>
        <v>5</v>
      </c>
      <c r="BN40" s="3">
        <f t="shared" si="11"/>
        <v>9.4339622641509441E-2</v>
      </c>
      <c r="BO40" s="3">
        <f t="shared" si="84"/>
        <v>0.18490566037735851</v>
      </c>
      <c r="BP40" s="3"/>
      <c r="BQ40" s="1" t="s">
        <v>69</v>
      </c>
      <c r="BR40" s="2">
        <v>70.290000000000006</v>
      </c>
      <c r="BS40">
        <v>500</v>
      </c>
      <c r="BT40">
        <v>50</v>
      </c>
      <c r="BU40" s="3">
        <f t="shared" si="121"/>
        <v>0.1</v>
      </c>
      <c r="BV40" s="3">
        <f t="shared" si="85"/>
        <v>0.14058000000000001</v>
      </c>
      <c r="BW40" s="2">
        <f t="shared" si="154"/>
        <v>33.300000000000004</v>
      </c>
      <c r="BX40">
        <f t="shared" si="154"/>
        <v>42</v>
      </c>
      <c r="BY40">
        <f t="shared" si="154"/>
        <v>4</v>
      </c>
      <c r="BZ40" s="3">
        <f t="shared" si="14"/>
        <v>9.5238095238095233E-2</v>
      </c>
      <c r="CA40" s="3">
        <f t="shared" si="86"/>
        <v>0.79285714285714293</v>
      </c>
      <c r="CB40" s="3"/>
      <c r="CC40" s="1" t="s">
        <v>69</v>
      </c>
      <c r="CD40" s="2">
        <v>53.04</v>
      </c>
      <c r="CE40">
        <v>1222</v>
      </c>
      <c r="CF40">
        <v>428</v>
      </c>
      <c r="CG40" s="3">
        <f t="shared" si="122"/>
        <v>0.35024549918166942</v>
      </c>
      <c r="CH40" s="3">
        <f t="shared" si="87"/>
        <v>4.3404255319148932E-2</v>
      </c>
      <c r="CI40" s="2">
        <f t="shared" si="155"/>
        <v>-19.050000000000004</v>
      </c>
      <c r="CJ40">
        <f t="shared" si="156"/>
        <v>197</v>
      </c>
      <c r="CK40">
        <f t="shared" si="157"/>
        <v>60</v>
      </c>
      <c r="CL40" s="3">
        <f t="shared" si="19"/>
        <v>0.30456852791878175</v>
      </c>
      <c r="CM40" s="3">
        <f t="shared" si="88"/>
        <v>-9.6700507614213213E-2</v>
      </c>
      <c r="CN40" s="3"/>
      <c r="CO40" s="1" t="s">
        <v>69</v>
      </c>
      <c r="CP40" s="2">
        <v>29.1</v>
      </c>
      <c r="CQ40">
        <v>1102</v>
      </c>
      <c r="CR40">
        <v>364</v>
      </c>
      <c r="CS40" s="3">
        <f t="shared" si="123"/>
        <v>0.33030852994555354</v>
      </c>
      <c r="CT40" s="3">
        <f t="shared" si="89"/>
        <v>2.6406533575317605E-2</v>
      </c>
      <c r="CU40" s="2">
        <f t="shared" si="158"/>
        <v>14.8</v>
      </c>
      <c r="CV40">
        <f t="shared" si="159"/>
        <v>407</v>
      </c>
      <c r="CW40">
        <f t="shared" si="160"/>
        <v>-169</v>
      </c>
      <c r="CX40" s="3">
        <f t="shared" si="24"/>
        <v>-0.41523341523341523</v>
      </c>
      <c r="CY40" s="3">
        <f t="shared" si="90"/>
        <v>3.6363636363636369E-2</v>
      </c>
      <c r="CZ40" s="3"/>
      <c r="DA40" s="1" t="s">
        <v>69</v>
      </c>
      <c r="DB40" s="2">
        <v>-2.2200000000000002</v>
      </c>
      <c r="DC40">
        <v>1222</v>
      </c>
      <c r="DD40">
        <v>627</v>
      </c>
      <c r="DE40" s="3">
        <f t="shared" si="124"/>
        <v>0.51309328968903434</v>
      </c>
      <c r="DF40" s="3">
        <f t="shared" si="91"/>
        <v>-1.8166939443535191E-3</v>
      </c>
      <c r="DG40" s="2">
        <f t="shared" si="161"/>
        <v>-13.83</v>
      </c>
      <c r="DH40">
        <f t="shared" si="162"/>
        <v>197</v>
      </c>
      <c r="DI40">
        <f t="shared" si="163"/>
        <v>94</v>
      </c>
      <c r="DJ40" s="3">
        <f t="shared" si="29"/>
        <v>0.47715736040609136</v>
      </c>
      <c r="DK40" s="3">
        <f t="shared" si="92"/>
        <v>-7.0203045685279186E-2</v>
      </c>
      <c r="DL40" s="3"/>
      <c r="DM40" s="1" t="s">
        <v>69</v>
      </c>
      <c r="DN40" s="2">
        <v>26.47</v>
      </c>
      <c r="DO40">
        <v>1222</v>
      </c>
      <c r="DP40">
        <v>549</v>
      </c>
      <c r="DQ40" s="3">
        <f t="shared" si="125"/>
        <v>0.4492635024549918</v>
      </c>
      <c r="DR40" s="3">
        <f t="shared" si="93"/>
        <v>2.1661211129296233E-2</v>
      </c>
      <c r="DS40" s="2">
        <f t="shared" si="164"/>
        <v>-14.100000000000001</v>
      </c>
      <c r="DT40">
        <f t="shared" si="165"/>
        <v>197</v>
      </c>
      <c r="DU40">
        <f t="shared" si="166"/>
        <v>79</v>
      </c>
      <c r="DV40" s="3">
        <f t="shared" si="34"/>
        <v>0.40101522842639592</v>
      </c>
      <c r="DW40" s="3">
        <f t="shared" si="94"/>
        <v>-7.1573604060913718E-2</v>
      </c>
      <c r="DY40" s="1" t="str">
        <f>A40</f>
        <v>2025-12-15</v>
      </c>
      <c r="DZ40" s="2">
        <v>46.89</v>
      </c>
      <c r="EA40">
        <v>1192</v>
      </c>
      <c r="EB40">
        <v>583</v>
      </c>
      <c r="EC40" s="3">
        <f t="shared" si="145"/>
        <v>0.48909395973154363</v>
      </c>
      <c r="ED40" s="3">
        <f t="shared" si="146"/>
        <v>3.9337248322147654E-2</v>
      </c>
      <c r="EE40" s="2">
        <f t="shared" si="147"/>
        <v>-3.4099999999999966</v>
      </c>
      <c r="EF40">
        <f t="shared" si="147"/>
        <v>167</v>
      </c>
      <c r="EG40">
        <f t="shared" si="147"/>
        <v>78</v>
      </c>
      <c r="EH40" s="3">
        <f t="shared" si="148"/>
        <v>0.46706586826347307</v>
      </c>
      <c r="EI40" s="3">
        <f t="shared" si="149"/>
        <v>-2.0419161676646685E-2</v>
      </c>
      <c r="EJ40" s="3"/>
      <c r="EK40" s="1" t="s">
        <v>69</v>
      </c>
      <c r="EL40" s="2">
        <v>40.83</v>
      </c>
      <c r="EM40">
        <v>1222</v>
      </c>
      <c r="EN40">
        <v>594</v>
      </c>
      <c r="EO40" s="3">
        <f t="shared" si="126"/>
        <v>0.48608837970540097</v>
      </c>
      <c r="EP40" s="3">
        <f t="shared" si="95"/>
        <v>3.3412438625204578E-2</v>
      </c>
      <c r="EQ40" s="2">
        <f t="shared" si="167"/>
        <v>12.879999999999999</v>
      </c>
      <c r="ER40">
        <f t="shared" si="168"/>
        <v>197</v>
      </c>
      <c r="ES40">
        <f t="shared" si="169"/>
        <v>-48</v>
      </c>
      <c r="ET40" s="3">
        <f t="shared" si="39"/>
        <v>-0.24365482233502539</v>
      </c>
      <c r="EU40" s="3">
        <f t="shared" si="96"/>
        <v>6.5380710659898478E-2</v>
      </c>
      <c r="EV40" s="3"/>
      <c r="EW40" s="1" t="s">
        <v>69</v>
      </c>
      <c r="EX40" s="2">
        <v>-2.1800000000000002</v>
      </c>
      <c r="EY40">
        <v>254</v>
      </c>
      <c r="EZ40">
        <v>80</v>
      </c>
      <c r="FA40" s="3">
        <f t="shared" si="127"/>
        <v>0.31496062992125984</v>
      </c>
      <c r="FB40" s="2">
        <f t="shared" si="41"/>
        <v>-2.1800000000000002</v>
      </c>
      <c r="FC40">
        <f t="shared" si="42"/>
        <v>254</v>
      </c>
      <c r="FD40">
        <f t="shared" si="43"/>
        <v>80</v>
      </c>
      <c r="FE40" s="3">
        <f t="shared" si="44"/>
        <v>0.31496062992125984</v>
      </c>
      <c r="FG40" s="1" t="s">
        <v>69</v>
      </c>
      <c r="FH40" s="2">
        <v>-13.8</v>
      </c>
      <c r="FI40">
        <v>71</v>
      </c>
      <c r="FJ40">
        <v>18</v>
      </c>
      <c r="FK40" s="3">
        <f t="shared" si="128"/>
        <v>0.25352112676056338</v>
      </c>
      <c r="FL40" s="2">
        <f t="shared" si="170"/>
        <v>-13.8</v>
      </c>
      <c r="FM40">
        <f t="shared" si="170"/>
        <v>71</v>
      </c>
      <c r="FN40">
        <f t="shared" si="170"/>
        <v>18</v>
      </c>
      <c r="FO40" s="3">
        <f t="shared" si="47"/>
        <v>0.25352112676056338</v>
      </c>
      <c r="FQ40" s="1" t="s">
        <v>69</v>
      </c>
      <c r="FR40" s="2">
        <v>-21.56</v>
      </c>
      <c r="FS40">
        <v>191</v>
      </c>
      <c r="FT40">
        <v>58</v>
      </c>
      <c r="FU40" s="3">
        <f t="shared" si="129"/>
        <v>0.30366492146596857</v>
      </c>
      <c r="FV40" s="2">
        <f t="shared" si="171"/>
        <v>-21.56</v>
      </c>
      <c r="FW40">
        <f t="shared" si="171"/>
        <v>191</v>
      </c>
      <c r="FX40">
        <f t="shared" si="171"/>
        <v>58</v>
      </c>
      <c r="FY40" s="3">
        <f t="shared" si="50"/>
        <v>0.30366492146596857</v>
      </c>
      <c r="GA40" s="1" t="s">
        <v>69</v>
      </c>
      <c r="GB40" s="2">
        <v>-28.58</v>
      </c>
      <c r="GC40">
        <v>191</v>
      </c>
      <c r="GD40">
        <v>70</v>
      </c>
      <c r="GE40" s="3">
        <f t="shared" si="130"/>
        <v>0.36649214659685864</v>
      </c>
      <c r="GF40" s="2">
        <f t="shared" si="172"/>
        <v>-28.58</v>
      </c>
      <c r="GG40">
        <f t="shared" si="172"/>
        <v>191</v>
      </c>
      <c r="GH40">
        <f t="shared" si="172"/>
        <v>70</v>
      </c>
      <c r="GI40" s="3">
        <f t="shared" si="53"/>
        <v>0.36649214659685864</v>
      </c>
      <c r="GK40" s="1" t="s">
        <v>69</v>
      </c>
      <c r="GL40" s="2">
        <v>-25.13</v>
      </c>
      <c r="GM40">
        <v>191</v>
      </c>
      <c r="GN40">
        <v>72</v>
      </c>
      <c r="GO40" s="3">
        <f t="shared" si="131"/>
        <v>0.37696335078534032</v>
      </c>
      <c r="GP40" s="2">
        <f t="shared" si="173"/>
        <v>-25.13</v>
      </c>
      <c r="GQ40">
        <f t="shared" si="173"/>
        <v>191</v>
      </c>
      <c r="GR40">
        <f t="shared" si="173"/>
        <v>72</v>
      </c>
      <c r="GS40" s="3">
        <f t="shared" si="56"/>
        <v>0.37696335078534032</v>
      </c>
      <c r="GU40" s="1" t="s">
        <v>69</v>
      </c>
      <c r="GV40" s="2">
        <v>12.24</v>
      </c>
      <c r="GW40">
        <v>200</v>
      </c>
      <c r="GX40">
        <v>96</v>
      </c>
      <c r="GY40" s="3">
        <f t="shared" si="132"/>
        <v>0.48</v>
      </c>
      <c r="GZ40" s="2">
        <f t="shared" si="58"/>
        <v>12.24</v>
      </c>
      <c r="HA40">
        <f t="shared" si="59"/>
        <v>200</v>
      </c>
      <c r="HB40">
        <f t="shared" si="60"/>
        <v>96</v>
      </c>
      <c r="HC40" s="3">
        <f t="shared" si="61"/>
        <v>0.48</v>
      </c>
      <c r="HE40" s="1" t="s">
        <v>69</v>
      </c>
      <c r="HF40" s="2">
        <v>3.16</v>
      </c>
      <c r="HG40">
        <v>25</v>
      </c>
      <c r="HH40">
        <v>3</v>
      </c>
      <c r="HI40" s="3">
        <f t="shared" si="133"/>
        <v>0.12</v>
      </c>
      <c r="HJ40" s="2">
        <f t="shared" si="63"/>
        <v>3.16</v>
      </c>
      <c r="HK40">
        <f t="shared" si="64"/>
        <v>25</v>
      </c>
      <c r="HL40">
        <f t="shared" si="65"/>
        <v>3</v>
      </c>
      <c r="HM40" s="3">
        <f t="shared" si="66"/>
        <v>0.12</v>
      </c>
      <c r="HO40" s="1" t="s">
        <v>69</v>
      </c>
      <c r="HP40" s="2">
        <v>-0.95</v>
      </c>
      <c r="HQ40">
        <v>19</v>
      </c>
      <c r="HR40">
        <v>1</v>
      </c>
      <c r="HS40" s="3">
        <f t="shared" si="134"/>
        <v>5.2631578947368418E-2</v>
      </c>
      <c r="HT40" s="2">
        <f t="shared" si="68"/>
        <v>-0.95</v>
      </c>
      <c r="HU40">
        <f t="shared" si="69"/>
        <v>19</v>
      </c>
      <c r="HV40">
        <f t="shared" si="70"/>
        <v>1</v>
      </c>
      <c r="HW40" s="3">
        <f t="shared" si="71"/>
        <v>5.2631578947368418E-2</v>
      </c>
      <c r="HY40" s="1" t="s">
        <v>69</v>
      </c>
      <c r="HZ40" s="2">
        <v>-0.95</v>
      </c>
      <c r="IA40">
        <v>227</v>
      </c>
      <c r="IB40">
        <v>146</v>
      </c>
      <c r="IC40" s="3">
        <f t="shared" si="135"/>
        <v>0.64317180616740088</v>
      </c>
      <c r="ID40" s="2">
        <f t="shared" si="73"/>
        <v>-0.95</v>
      </c>
      <c r="IE40">
        <f t="shared" si="74"/>
        <v>227</v>
      </c>
      <c r="IF40">
        <f t="shared" si="75"/>
        <v>146</v>
      </c>
      <c r="IG40" s="3">
        <f t="shared" si="76"/>
        <v>0.64317180616740088</v>
      </c>
    </row>
    <row r="41" spans="1:241" x14ac:dyDescent="0.3">
      <c r="A41" s="1" t="s">
        <v>70</v>
      </c>
      <c r="B41" s="2">
        <v>124.52</v>
      </c>
      <c r="C41">
        <v>18808</v>
      </c>
      <c r="D41">
        <v>6039</v>
      </c>
      <c r="E41" s="3">
        <f t="shared" si="117"/>
        <v>0.32108677158655891</v>
      </c>
      <c r="F41" s="3">
        <f t="shared" si="77"/>
        <v>6.620586984262016E-3</v>
      </c>
      <c r="G41" s="2">
        <f t="shared" si="150"/>
        <v>-34.500000000000014</v>
      </c>
      <c r="H41">
        <f t="shared" si="150"/>
        <v>266</v>
      </c>
      <c r="I41">
        <f t="shared" si="150"/>
        <v>74</v>
      </c>
      <c r="J41" s="3">
        <f t="shared" si="2"/>
        <v>0.2781954887218045</v>
      </c>
      <c r="K41" s="3">
        <f t="shared" si="78"/>
        <v>-0.12969924812030081</v>
      </c>
      <c r="M41" s="1" t="s">
        <v>70</v>
      </c>
      <c r="N41" s="2">
        <v>692.85</v>
      </c>
      <c r="O41">
        <v>1170</v>
      </c>
      <c r="P41">
        <v>555</v>
      </c>
      <c r="Q41" s="3">
        <f t="shared" si="137"/>
        <v>0.47435897435897434</v>
      </c>
      <c r="R41" s="2">
        <f t="shared" ref="R41" si="174">N41-N40</f>
        <v>-286.52</v>
      </c>
      <c r="S41">
        <f t="shared" ref="S41" si="175">O41-O40</f>
        <v>131</v>
      </c>
      <c r="T41">
        <f t="shared" ref="T41" si="176">P41-P40</f>
        <v>55</v>
      </c>
      <c r="U41" s="3">
        <f t="shared" ref="U41:U42" si="177">T41/S41</f>
        <v>0.41984732824427479</v>
      </c>
      <c r="W41" s="1" t="s">
        <v>70</v>
      </c>
      <c r="X41" s="2">
        <f t="shared" si="140"/>
        <v>34.642499999999998</v>
      </c>
      <c r="Y41">
        <f t="shared" si="141"/>
        <v>1170</v>
      </c>
      <c r="Z41">
        <f t="shared" si="141"/>
        <v>555</v>
      </c>
      <c r="AA41" s="3">
        <f t="shared" si="142"/>
        <v>0.47435897435897434</v>
      </c>
      <c r="AB41" s="2">
        <f t="shared" ref="AB41" si="178">X41-X40</f>
        <v>-14.326000000000001</v>
      </c>
      <c r="AC41">
        <f t="shared" ref="AC41" si="179">Y41-Y40</f>
        <v>131</v>
      </c>
      <c r="AD41">
        <f t="shared" ref="AD41" si="180">Z41-Z40</f>
        <v>55</v>
      </c>
      <c r="AE41" s="3">
        <f t="shared" ref="AE41" si="181">AD41/AC41</f>
        <v>0.41984732824427479</v>
      </c>
      <c r="AG41" s="1" t="s">
        <v>70</v>
      </c>
      <c r="AH41" s="2">
        <v>235.48</v>
      </c>
      <c r="AI41">
        <v>6204</v>
      </c>
      <c r="AJ41">
        <v>1971</v>
      </c>
      <c r="AK41" s="3">
        <f t="shared" si="118"/>
        <v>0.3176982591876209</v>
      </c>
      <c r="AL41" s="3">
        <f t="shared" si="79"/>
        <v>3.7956157317859444E-2</v>
      </c>
      <c r="AM41" s="2">
        <f t="shared" si="151"/>
        <v>-23.400000000000006</v>
      </c>
      <c r="AN41">
        <f t="shared" si="151"/>
        <v>56</v>
      </c>
      <c r="AO41">
        <f t="shared" si="151"/>
        <v>10</v>
      </c>
      <c r="AP41" s="3">
        <f t="shared" si="5"/>
        <v>0.17857142857142858</v>
      </c>
      <c r="AQ41" s="3">
        <f t="shared" si="80"/>
        <v>-0.41785714285714298</v>
      </c>
      <c r="AS41" s="1" t="s">
        <v>70</v>
      </c>
      <c r="AT41" s="2">
        <v>39.83</v>
      </c>
      <c r="AU41">
        <v>3235</v>
      </c>
      <c r="AV41">
        <v>1570</v>
      </c>
      <c r="AW41" s="3">
        <f t="shared" si="119"/>
        <v>0.48531684698608962</v>
      </c>
      <c r="AX41" s="3">
        <f t="shared" si="81"/>
        <v>1.2312210200927357E-2</v>
      </c>
      <c r="AY41" s="2">
        <f t="shared" si="152"/>
        <v>0.96000000000000085</v>
      </c>
      <c r="AZ41">
        <f t="shared" si="152"/>
        <v>153</v>
      </c>
      <c r="BA41">
        <f t="shared" si="152"/>
        <v>73</v>
      </c>
      <c r="BB41" s="3">
        <f t="shared" si="8"/>
        <v>0.47712418300653597</v>
      </c>
      <c r="BC41" s="3">
        <f t="shared" si="82"/>
        <v>6.2745098039215744E-3</v>
      </c>
      <c r="BE41" s="1" t="s">
        <v>70</v>
      </c>
      <c r="BF41" s="2">
        <v>-26.17</v>
      </c>
      <c r="BG41">
        <v>641</v>
      </c>
      <c r="BH41">
        <v>65</v>
      </c>
      <c r="BI41" s="3">
        <f t="shared" si="120"/>
        <v>0.10140405616224649</v>
      </c>
      <c r="BJ41" s="3">
        <f t="shared" si="83"/>
        <v>-4.0826833073322938E-2</v>
      </c>
      <c r="BK41" s="2">
        <f t="shared" si="153"/>
        <v>-30.450000000000003</v>
      </c>
      <c r="BL41">
        <f t="shared" si="153"/>
        <v>46</v>
      </c>
      <c r="BM41">
        <f t="shared" si="153"/>
        <v>3</v>
      </c>
      <c r="BN41" s="3">
        <f t="shared" si="11"/>
        <v>6.5217391304347824E-2</v>
      </c>
      <c r="BO41" s="3">
        <f t="shared" si="84"/>
        <v>-0.66195652173913044</v>
      </c>
      <c r="BP41" s="3"/>
      <c r="BQ41" s="1" t="s">
        <v>70</v>
      </c>
      <c r="BR41" s="2">
        <v>42.39</v>
      </c>
      <c r="BS41">
        <v>543</v>
      </c>
      <c r="BT41">
        <v>52</v>
      </c>
      <c r="BU41" s="3">
        <f t="shared" si="121"/>
        <v>9.5764272559852676E-2</v>
      </c>
      <c r="BV41" s="3">
        <f t="shared" si="85"/>
        <v>7.8066298342541432E-2</v>
      </c>
      <c r="BW41" s="2">
        <f t="shared" si="154"/>
        <v>-27.900000000000006</v>
      </c>
      <c r="BX41">
        <f t="shared" si="154"/>
        <v>43</v>
      </c>
      <c r="BY41">
        <f t="shared" si="154"/>
        <v>2</v>
      </c>
      <c r="BZ41" s="3">
        <f t="shared" si="14"/>
        <v>4.6511627906976744E-2</v>
      </c>
      <c r="CA41" s="3">
        <f t="shared" si="86"/>
        <v>-0.64883720930232569</v>
      </c>
      <c r="CB41" s="3"/>
      <c r="CC41" s="1" t="s">
        <v>70</v>
      </c>
      <c r="CD41" s="2">
        <v>48.23</v>
      </c>
      <c r="CE41">
        <v>1330</v>
      </c>
      <c r="CF41">
        <v>463</v>
      </c>
      <c r="CG41" s="3">
        <f t="shared" si="122"/>
        <v>0.34812030075187972</v>
      </c>
      <c r="CH41" s="3">
        <f t="shared" si="87"/>
        <v>3.6263157894736837E-2</v>
      </c>
      <c r="CI41" s="2">
        <f t="shared" si="155"/>
        <v>-4.8100000000000023</v>
      </c>
      <c r="CJ41">
        <f t="shared" si="156"/>
        <v>108</v>
      </c>
      <c r="CK41">
        <f t="shared" si="157"/>
        <v>35</v>
      </c>
      <c r="CL41" s="3">
        <f t="shared" si="19"/>
        <v>0.32407407407407407</v>
      </c>
      <c r="CM41" s="3">
        <f t="shared" si="88"/>
        <v>-4.4537037037037056E-2</v>
      </c>
      <c r="CN41" s="3"/>
      <c r="CO41" s="1" t="s">
        <v>70</v>
      </c>
      <c r="CP41" s="2">
        <v>12.35</v>
      </c>
      <c r="CQ41">
        <v>1393</v>
      </c>
      <c r="CR41">
        <v>442</v>
      </c>
      <c r="CS41" s="3">
        <f t="shared" si="123"/>
        <v>0.31730078966259873</v>
      </c>
      <c r="CT41" s="3">
        <f t="shared" si="89"/>
        <v>8.8657573582196694E-3</v>
      </c>
      <c r="CU41" s="2">
        <f t="shared" si="158"/>
        <v>-16.75</v>
      </c>
      <c r="CV41">
        <f t="shared" si="159"/>
        <v>291</v>
      </c>
      <c r="CW41">
        <f t="shared" si="160"/>
        <v>78</v>
      </c>
      <c r="CX41" s="3">
        <f t="shared" si="24"/>
        <v>0.26804123711340205</v>
      </c>
      <c r="CY41" s="3">
        <f t="shared" si="90"/>
        <v>-5.756013745704467E-2</v>
      </c>
      <c r="CZ41" s="3"/>
      <c r="DA41" s="1" t="s">
        <v>70</v>
      </c>
      <c r="DB41" s="2">
        <v>-0.89</v>
      </c>
      <c r="DC41">
        <v>1330</v>
      </c>
      <c r="DD41">
        <v>688</v>
      </c>
      <c r="DE41" s="3">
        <f t="shared" si="124"/>
        <v>0.5172932330827068</v>
      </c>
      <c r="DF41" s="3">
        <f t="shared" si="91"/>
        <v>-6.6917293233082712E-4</v>
      </c>
      <c r="DG41" s="2">
        <f t="shared" si="161"/>
        <v>1.33</v>
      </c>
      <c r="DH41">
        <f t="shared" si="162"/>
        <v>108</v>
      </c>
      <c r="DI41">
        <f t="shared" si="163"/>
        <v>61</v>
      </c>
      <c r="DJ41" s="3">
        <f t="shared" si="29"/>
        <v>0.56481481481481477</v>
      </c>
      <c r="DK41" s="3">
        <f t="shared" si="92"/>
        <v>1.2314814814814815E-2</v>
      </c>
      <c r="DL41" s="3"/>
      <c r="DM41" s="1" t="s">
        <v>70</v>
      </c>
      <c r="DN41" s="2">
        <v>21.85</v>
      </c>
      <c r="DO41">
        <v>1330</v>
      </c>
      <c r="DP41">
        <v>595</v>
      </c>
      <c r="DQ41" s="3">
        <f t="shared" si="125"/>
        <v>0.44736842105263158</v>
      </c>
      <c r="DR41" s="3">
        <f t="shared" si="93"/>
        <v>1.6428571428571431E-2</v>
      </c>
      <c r="DS41" s="2">
        <f t="shared" si="164"/>
        <v>-4.6199999999999974</v>
      </c>
      <c r="DT41">
        <f t="shared" si="165"/>
        <v>108</v>
      </c>
      <c r="DU41">
        <f t="shared" si="166"/>
        <v>46</v>
      </c>
      <c r="DV41" s="3">
        <f t="shared" si="34"/>
        <v>0.42592592592592593</v>
      </c>
      <c r="DW41" s="3">
        <f t="shared" si="94"/>
        <v>-4.2777777777777755E-2</v>
      </c>
      <c r="DY41" s="1" t="str">
        <f>DM41</f>
        <v>2026-1-13</v>
      </c>
      <c r="DZ41" s="2">
        <v>33.159999999999997</v>
      </c>
      <c r="EA41">
        <v>1330</v>
      </c>
      <c r="EB41">
        <v>642</v>
      </c>
      <c r="EC41" s="3">
        <f t="shared" si="145"/>
        <v>0.48270676691729325</v>
      </c>
      <c r="ED41" s="3">
        <f t="shared" si="146"/>
        <v>2.4932330827067667E-2</v>
      </c>
      <c r="EE41" s="2">
        <f t="shared" ref="EE41" si="182">DZ41-DZ40</f>
        <v>-13.730000000000004</v>
      </c>
      <c r="EF41">
        <f t="shared" ref="EF41" si="183">EA41-EA40</f>
        <v>138</v>
      </c>
      <c r="EG41">
        <f t="shared" ref="EG41" si="184">EB41-EB40</f>
        <v>59</v>
      </c>
      <c r="EH41" s="3">
        <f t="shared" ref="EH41" si="185">EG41/EF41</f>
        <v>0.42753623188405798</v>
      </c>
      <c r="EI41" s="3">
        <f t="shared" ref="EI41" si="186">(EE41)/EF41</f>
        <v>-9.9492753623188435E-2</v>
      </c>
      <c r="EJ41" s="3"/>
      <c r="EK41" s="1" t="s">
        <v>70</v>
      </c>
      <c r="EL41" s="2">
        <v>5.18</v>
      </c>
      <c r="EM41">
        <v>1330</v>
      </c>
      <c r="EN41">
        <v>819</v>
      </c>
      <c r="EO41" s="3">
        <f t="shared" si="126"/>
        <v>0.61578947368421055</v>
      </c>
      <c r="EP41" s="3">
        <f t="shared" si="95"/>
        <v>3.8947368421052629E-3</v>
      </c>
      <c r="EQ41" s="2">
        <f t="shared" si="167"/>
        <v>-35.65</v>
      </c>
      <c r="ER41">
        <f t="shared" si="168"/>
        <v>108</v>
      </c>
      <c r="ES41">
        <f t="shared" si="169"/>
        <v>225</v>
      </c>
      <c r="ET41" s="3">
        <f t="shared" si="39"/>
        <v>2.0833333333333335</v>
      </c>
      <c r="EU41" s="3">
        <f t="shared" si="96"/>
        <v>-0.3300925925925926</v>
      </c>
      <c r="EV41" s="3"/>
      <c r="EW41" s="1" t="s">
        <v>70</v>
      </c>
      <c r="EX41" s="2">
        <v>-0.45</v>
      </c>
      <c r="EY41">
        <v>420</v>
      </c>
      <c r="EZ41">
        <v>133</v>
      </c>
      <c r="FA41" s="3">
        <f t="shared" si="127"/>
        <v>0.31666666666666665</v>
      </c>
      <c r="FB41" s="2">
        <f t="shared" si="41"/>
        <v>1.7300000000000002</v>
      </c>
      <c r="FC41">
        <f t="shared" si="42"/>
        <v>166</v>
      </c>
      <c r="FD41">
        <f t="shared" si="43"/>
        <v>53</v>
      </c>
      <c r="FE41" s="3">
        <f t="shared" si="44"/>
        <v>0.31927710843373491</v>
      </c>
      <c r="FG41" s="1" t="s">
        <v>70</v>
      </c>
      <c r="FH41" s="2">
        <v>-23.72</v>
      </c>
      <c r="FI41">
        <v>123</v>
      </c>
      <c r="FJ41">
        <v>31</v>
      </c>
      <c r="FK41" s="3">
        <f t="shared" si="128"/>
        <v>0.25203252032520324</v>
      </c>
      <c r="FL41" s="2">
        <f t="shared" si="170"/>
        <v>-9.9199999999999982</v>
      </c>
      <c r="FM41">
        <f t="shared" si="170"/>
        <v>52</v>
      </c>
      <c r="FN41">
        <f t="shared" si="170"/>
        <v>13</v>
      </c>
      <c r="FO41" s="3">
        <f t="shared" si="47"/>
        <v>0.25</v>
      </c>
      <c r="FQ41" s="1" t="s">
        <v>70</v>
      </c>
      <c r="FR41" s="2">
        <v>-24.93</v>
      </c>
      <c r="FS41">
        <v>299</v>
      </c>
      <c r="FT41">
        <v>93</v>
      </c>
      <c r="FU41" s="3">
        <f t="shared" si="129"/>
        <v>0.31103678929765888</v>
      </c>
      <c r="FV41" s="2">
        <f t="shared" si="171"/>
        <v>-3.370000000000001</v>
      </c>
      <c r="FW41">
        <f t="shared" si="171"/>
        <v>108</v>
      </c>
      <c r="FX41">
        <f t="shared" si="171"/>
        <v>35</v>
      </c>
      <c r="FY41" s="3">
        <f t="shared" si="50"/>
        <v>0.32407407407407407</v>
      </c>
      <c r="GA41" s="1" t="s">
        <v>70</v>
      </c>
      <c r="GB41" s="2">
        <v>-38.81</v>
      </c>
      <c r="GC41">
        <v>299</v>
      </c>
      <c r="GD41">
        <v>111</v>
      </c>
      <c r="GE41" s="3">
        <f t="shared" si="130"/>
        <v>0.37123745819397991</v>
      </c>
      <c r="GF41" s="2">
        <f t="shared" si="172"/>
        <v>-10.230000000000004</v>
      </c>
      <c r="GG41">
        <f t="shared" si="172"/>
        <v>108</v>
      </c>
      <c r="GH41">
        <f t="shared" si="172"/>
        <v>41</v>
      </c>
      <c r="GI41" s="3">
        <f t="shared" si="53"/>
        <v>0.37962962962962965</v>
      </c>
      <c r="GK41" s="1" t="s">
        <v>70</v>
      </c>
      <c r="GL41" s="2">
        <v>-42.23</v>
      </c>
      <c r="GM41">
        <v>299</v>
      </c>
      <c r="GN41">
        <v>112</v>
      </c>
      <c r="GO41" s="3">
        <f t="shared" si="131"/>
        <v>0.37458193979933108</v>
      </c>
      <c r="GP41" s="2">
        <f t="shared" si="173"/>
        <v>-17.099999999999998</v>
      </c>
      <c r="GQ41">
        <f t="shared" si="173"/>
        <v>108</v>
      </c>
      <c r="GR41">
        <f t="shared" si="173"/>
        <v>40</v>
      </c>
      <c r="GS41" s="3">
        <f t="shared" si="56"/>
        <v>0.37037037037037035</v>
      </c>
      <c r="GU41" s="1" t="s">
        <v>70</v>
      </c>
      <c r="GV41" s="2">
        <v>24.52</v>
      </c>
      <c r="GW41">
        <v>304</v>
      </c>
      <c r="GX41">
        <v>151</v>
      </c>
      <c r="GY41" s="3">
        <f t="shared" si="132"/>
        <v>0.49671052631578949</v>
      </c>
      <c r="GZ41" s="2">
        <f t="shared" si="58"/>
        <v>12.28</v>
      </c>
      <c r="HA41">
        <f t="shared" si="59"/>
        <v>104</v>
      </c>
      <c r="HB41">
        <f t="shared" si="60"/>
        <v>55</v>
      </c>
      <c r="HC41" s="3">
        <f t="shared" si="61"/>
        <v>0.52884615384615385</v>
      </c>
      <c r="HE41" s="1" t="s">
        <v>70</v>
      </c>
      <c r="HF41" s="2">
        <v>5.87</v>
      </c>
      <c r="HG41">
        <v>47</v>
      </c>
      <c r="HH41">
        <v>5</v>
      </c>
      <c r="HI41" s="3">
        <f t="shared" si="133"/>
        <v>0.10638297872340426</v>
      </c>
      <c r="HJ41" s="2">
        <f t="shared" si="63"/>
        <v>2.71</v>
      </c>
      <c r="HK41">
        <f t="shared" si="64"/>
        <v>22</v>
      </c>
      <c r="HL41">
        <f t="shared" si="65"/>
        <v>2</v>
      </c>
      <c r="HM41" s="3">
        <f t="shared" si="66"/>
        <v>9.0909090909090912E-2</v>
      </c>
      <c r="HO41" s="1" t="s">
        <v>70</v>
      </c>
      <c r="HP41" s="2">
        <v>2.78</v>
      </c>
      <c r="HQ41">
        <v>36</v>
      </c>
      <c r="HR41">
        <v>3</v>
      </c>
      <c r="HS41" s="3">
        <f t="shared" si="134"/>
        <v>8.3333333333333329E-2</v>
      </c>
      <c r="HT41" s="2">
        <f t="shared" si="68"/>
        <v>3.7299999999999995</v>
      </c>
      <c r="HU41">
        <f t="shared" si="69"/>
        <v>17</v>
      </c>
      <c r="HV41">
        <f t="shared" si="70"/>
        <v>2</v>
      </c>
      <c r="HW41" s="3">
        <f t="shared" si="71"/>
        <v>0.11764705882352941</v>
      </c>
      <c r="HY41" s="1" t="s">
        <v>70</v>
      </c>
      <c r="HZ41" s="2">
        <v>29.56</v>
      </c>
      <c r="IA41">
        <v>354</v>
      </c>
      <c r="IB41">
        <v>234</v>
      </c>
      <c r="IC41" s="3">
        <f t="shared" si="135"/>
        <v>0.66101694915254239</v>
      </c>
      <c r="ID41" s="2">
        <f t="shared" si="73"/>
        <v>30.509999999999998</v>
      </c>
      <c r="IE41">
        <f t="shared" si="74"/>
        <v>127</v>
      </c>
      <c r="IF41">
        <f t="shared" si="75"/>
        <v>88</v>
      </c>
      <c r="IG41" s="3">
        <f t="shared" si="76"/>
        <v>0.69291338582677164</v>
      </c>
    </row>
    <row r="42" spans="1:241" x14ac:dyDescent="0.3">
      <c r="A42" s="1" t="s">
        <v>71</v>
      </c>
      <c r="B42" s="2">
        <v>163.29</v>
      </c>
      <c r="C42">
        <v>19147</v>
      </c>
      <c r="D42">
        <v>6160</v>
      </c>
      <c r="E42" s="3">
        <f t="shared" si="117"/>
        <v>0.32172141849898156</v>
      </c>
      <c r="F42" s="3">
        <f t="shared" si="77"/>
        <v>8.5282289653731656E-3</v>
      </c>
      <c r="G42" s="2">
        <f t="shared" si="150"/>
        <v>38.769999999999996</v>
      </c>
      <c r="H42">
        <f t="shared" si="150"/>
        <v>339</v>
      </c>
      <c r="I42">
        <f t="shared" si="150"/>
        <v>121</v>
      </c>
      <c r="J42" s="3">
        <f t="shared" si="2"/>
        <v>0.35693215339233036</v>
      </c>
      <c r="K42" s="3">
        <f t="shared" si="78"/>
        <v>0.11436578171091444</v>
      </c>
      <c r="M42" s="1" t="str">
        <f>A42</f>
        <v>2026-2-13</v>
      </c>
      <c r="N42" s="2">
        <v>1246.3900000000001</v>
      </c>
      <c r="O42">
        <v>1317</v>
      </c>
      <c r="P42">
        <v>632</v>
      </c>
      <c r="Q42" s="3">
        <f t="shared" si="137"/>
        <v>0.47987851176917234</v>
      </c>
      <c r="R42" s="2">
        <f t="shared" si="138"/>
        <v>553.54000000000008</v>
      </c>
      <c r="S42">
        <f t="shared" si="138"/>
        <v>147</v>
      </c>
      <c r="T42">
        <f t="shared" si="138"/>
        <v>77</v>
      </c>
      <c r="U42" s="3">
        <f t="shared" si="177"/>
        <v>0.52380952380952384</v>
      </c>
      <c r="W42" s="1" t="str">
        <f>A42</f>
        <v>2026-2-13</v>
      </c>
      <c r="X42" s="2">
        <f t="shared" si="140"/>
        <v>62.319500000000005</v>
      </c>
      <c r="Y42">
        <f t="shared" si="141"/>
        <v>1317</v>
      </c>
      <c r="Z42">
        <f t="shared" si="141"/>
        <v>632</v>
      </c>
      <c r="AA42" s="3">
        <f t="shared" si="142"/>
        <v>0.47987851176917234</v>
      </c>
      <c r="AB42" s="2">
        <f t="shared" ref="AB42:AD43" si="187">X42-X41</f>
        <v>27.677000000000007</v>
      </c>
      <c r="AC42">
        <f t="shared" si="187"/>
        <v>147</v>
      </c>
      <c r="AD42">
        <f t="shared" si="187"/>
        <v>77</v>
      </c>
      <c r="AE42" s="3">
        <f t="shared" si="144"/>
        <v>0.52380952380952384</v>
      </c>
      <c r="AG42" s="1" t="s">
        <v>71</v>
      </c>
      <c r="AH42" s="2">
        <v>237.24</v>
      </c>
      <c r="AI42">
        <v>6272</v>
      </c>
      <c r="AJ42">
        <v>1992</v>
      </c>
      <c r="AK42" s="3">
        <f t="shared" si="118"/>
        <v>0.31760204081632654</v>
      </c>
      <c r="AL42" s="3">
        <f t="shared" si="79"/>
        <v>3.7825255102040815E-2</v>
      </c>
      <c r="AM42" s="2">
        <f t="shared" si="151"/>
        <v>1.7600000000000193</v>
      </c>
      <c r="AN42">
        <f t="shared" si="151"/>
        <v>68</v>
      </c>
      <c r="AO42">
        <f t="shared" si="151"/>
        <v>21</v>
      </c>
      <c r="AP42" s="3">
        <f t="shared" si="5"/>
        <v>0.30882352941176472</v>
      </c>
      <c r="AQ42" s="3">
        <f t="shared" si="80"/>
        <v>2.5882352941176755E-2</v>
      </c>
      <c r="AS42" s="1" t="s">
        <v>71</v>
      </c>
      <c r="AT42" s="2">
        <v>68.91</v>
      </c>
      <c r="AU42">
        <v>3481</v>
      </c>
      <c r="AV42">
        <v>1701</v>
      </c>
      <c r="AW42" s="3">
        <f t="shared" si="119"/>
        <v>0.4886526860097673</v>
      </c>
      <c r="AX42" s="3">
        <f t="shared" si="81"/>
        <v>1.9796035621947716E-2</v>
      </c>
      <c r="AY42" s="2">
        <f t="shared" si="152"/>
        <v>29.08</v>
      </c>
      <c r="AZ42">
        <f t="shared" si="152"/>
        <v>246</v>
      </c>
      <c r="BA42">
        <f t="shared" si="152"/>
        <v>131</v>
      </c>
      <c r="BB42" s="3">
        <f t="shared" si="8"/>
        <v>0.53252032520325199</v>
      </c>
      <c r="BC42" s="3">
        <f t="shared" si="82"/>
        <v>0.11821138211382114</v>
      </c>
      <c r="BE42" s="1" t="s">
        <v>71</v>
      </c>
      <c r="BF42" s="2">
        <v>-31.47</v>
      </c>
      <c r="BG42">
        <v>681</v>
      </c>
      <c r="BH42">
        <v>69</v>
      </c>
      <c r="BI42" s="3">
        <f t="shared" si="120"/>
        <v>0.1013215859030837</v>
      </c>
      <c r="BJ42" s="3">
        <f t="shared" si="83"/>
        <v>-4.621145374449339E-2</v>
      </c>
      <c r="BK42" s="2">
        <f t="shared" si="153"/>
        <v>-5.2999999999999972</v>
      </c>
      <c r="BL42">
        <f t="shared" si="153"/>
        <v>40</v>
      </c>
      <c r="BM42">
        <f t="shared" si="153"/>
        <v>4</v>
      </c>
      <c r="BN42" s="3">
        <f t="shared" si="11"/>
        <v>0.1</v>
      </c>
      <c r="BO42" s="3">
        <f t="shared" si="84"/>
        <v>-0.13249999999999992</v>
      </c>
      <c r="BP42" s="3"/>
      <c r="BQ42" s="1" t="s">
        <v>71</v>
      </c>
      <c r="BR42" s="2">
        <v>48.29</v>
      </c>
      <c r="BS42">
        <v>576</v>
      </c>
      <c r="BT42">
        <v>56</v>
      </c>
      <c r="BU42" s="3">
        <f t="shared" si="121"/>
        <v>9.7222222222222224E-2</v>
      </c>
      <c r="BV42" s="3">
        <f t="shared" si="85"/>
        <v>8.383680555555556E-2</v>
      </c>
      <c r="BW42" s="2">
        <f t="shared" si="154"/>
        <v>5.8999999999999986</v>
      </c>
      <c r="BX42">
        <f t="shared" si="154"/>
        <v>33</v>
      </c>
      <c r="BY42">
        <f t="shared" si="154"/>
        <v>4</v>
      </c>
      <c r="BZ42" s="3">
        <f t="shared" si="14"/>
        <v>0.12121212121212122</v>
      </c>
      <c r="CA42" s="3">
        <f t="shared" si="86"/>
        <v>0.17878787878787875</v>
      </c>
      <c r="CB42" s="3"/>
      <c r="CC42" s="1" t="s">
        <v>71</v>
      </c>
      <c r="CD42" s="2">
        <v>96.83</v>
      </c>
      <c r="CE42">
        <v>1487</v>
      </c>
      <c r="CF42">
        <v>532</v>
      </c>
      <c r="CG42" s="3">
        <f t="shared" si="122"/>
        <v>0.35776731674512441</v>
      </c>
      <c r="CH42" s="3">
        <f t="shared" si="87"/>
        <v>6.5117686617350373E-2</v>
      </c>
      <c r="CI42" s="2">
        <f t="shared" si="155"/>
        <v>48.6</v>
      </c>
      <c r="CJ42">
        <f t="shared" si="156"/>
        <v>157</v>
      </c>
      <c r="CK42">
        <f t="shared" si="157"/>
        <v>69</v>
      </c>
      <c r="CL42" s="3">
        <f t="shared" si="19"/>
        <v>0.43949044585987262</v>
      </c>
      <c r="CM42" s="3">
        <f t="shared" si="88"/>
        <v>0.30955414012738852</v>
      </c>
      <c r="CN42" s="3"/>
      <c r="CO42" s="1" t="s">
        <v>71</v>
      </c>
      <c r="CP42" s="2">
        <v>43.27</v>
      </c>
      <c r="CQ42">
        <v>1747</v>
      </c>
      <c r="CR42">
        <v>563</v>
      </c>
      <c r="CS42" s="3">
        <f t="shared" si="123"/>
        <v>0.32226674298797942</v>
      </c>
      <c r="CT42" s="3">
        <f t="shared" si="89"/>
        <v>2.4768174012593017E-2</v>
      </c>
      <c r="CU42" s="2">
        <f t="shared" si="158"/>
        <v>30.92</v>
      </c>
      <c r="CV42">
        <f t="shared" si="159"/>
        <v>354</v>
      </c>
      <c r="CW42">
        <f t="shared" si="160"/>
        <v>121</v>
      </c>
      <c r="CX42" s="3">
        <f t="shared" si="24"/>
        <v>0.34180790960451979</v>
      </c>
      <c r="CY42" s="3">
        <f t="shared" si="90"/>
        <v>8.7344632768361588E-2</v>
      </c>
      <c r="CZ42" s="3"/>
      <c r="DA42" s="1" t="s">
        <v>71</v>
      </c>
      <c r="DB42" s="2">
        <v>24.59</v>
      </c>
      <c r="DC42">
        <v>1487</v>
      </c>
      <c r="DD42">
        <v>783</v>
      </c>
      <c r="DE42" s="3">
        <f t="shared" si="124"/>
        <v>0.52656355077336925</v>
      </c>
      <c r="DF42" s="3">
        <f t="shared" si="91"/>
        <v>1.6536650975117688E-2</v>
      </c>
      <c r="DG42" s="2">
        <f t="shared" si="161"/>
        <v>25.48</v>
      </c>
      <c r="DH42">
        <f t="shared" si="162"/>
        <v>157</v>
      </c>
      <c r="DI42">
        <f t="shared" si="163"/>
        <v>95</v>
      </c>
      <c r="DJ42" s="3">
        <f t="shared" si="29"/>
        <v>0.60509554140127386</v>
      </c>
      <c r="DK42" s="3">
        <f t="shared" si="92"/>
        <v>0.16229299363057326</v>
      </c>
      <c r="DL42" s="3"/>
      <c r="DM42" s="1" t="s">
        <v>71</v>
      </c>
      <c r="DN42" s="2">
        <v>55.47</v>
      </c>
      <c r="DO42">
        <v>1487</v>
      </c>
      <c r="DP42">
        <v>676</v>
      </c>
      <c r="DQ42" s="3">
        <f t="shared" si="125"/>
        <v>0.45460659045057161</v>
      </c>
      <c r="DR42" s="3">
        <f t="shared" si="93"/>
        <v>3.7303295225285811E-2</v>
      </c>
      <c r="DS42" s="2">
        <f t="shared" si="164"/>
        <v>33.619999999999997</v>
      </c>
      <c r="DT42">
        <f t="shared" si="165"/>
        <v>157</v>
      </c>
      <c r="DU42">
        <f t="shared" si="166"/>
        <v>81</v>
      </c>
      <c r="DV42" s="3">
        <f t="shared" si="34"/>
        <v>0.51592356687898089</v>
      </c>
      <c r="DW42" s="3">
        <f t="shared" si="94"/>
        <v>0.21414012738853502</v>
      </c>
      <c r="DY42" s="1" t="str">
        <f>A42</f>
        <v>2026-2-13</v>
      </c>
      <c r="DZ42" s="2">
        <v>50.88</v>
      </c>
      <c r="EA42">
        <v>1487</v>
      </c>
      <c r="EB42">
        <v>722</v>
      </c>
      <c r="EC42" s="3">
        <f t="shared" si="145"/>
        <v>0.48554135843981172</v>
      </c>
      <c r="ED42" s="3">
        <f t="shared" si="146"/>
        <v>3.4216543375924682E-2</v>
      </c>
      <c r="EE42" s="2">
        <f t="shared" ref="EE42" si="188">DZ42-DZ41</f>
        <v>17.720000000000006</v>
      </c>
      <c r="EF42">
        <f t="shared" ref="EF42" si="189">EA42-EA41</f>
        <v>157</v>
      </c>
      <c r="EG42">
        <f t="shared" ref="EG42" si="190">EB42-EB41</f>
        <v>80</v>
      </c>
      <c r="EH42" s="3">
        <f t="shared" ref="EH42" si="191">EG42/EF42</f>
        <v>0.50955414012738853</v>
      </c>
      <c r="EI42" s="3">
        <f t="shared" ref="EI42" si="192">(EE42)/EF42</f>
        <v>0.1128662420382166</v>
      </c>
      <c r="EJ42" s="3"/>
      <c r="EK42" s="1" t="s">
        <v>71</v>
      </c>
      <c r="EL42" s="2">
        <v>25.34</v>
      </c>
      <c r="EM42">
        <v>1487</v>
      </c>
      <c r="EN42">
        <v>925</v>
      </c>
      <c r="EO42" s="3">
        <f t="shared" si="126"/>
        <v>0.62205783456624075</v>
      </c>
      <c r="EP42" s="3">
        <f t="shared" si="95"/>
        <v>1.7041022192333558E-2</v>
      </c>
      <c r="EQ42" s="2">
        <f t="shared" si="167"/>
        <v>20.16</v>
      </c>
      <c r="ER42">
        <f t="shared" si="168"/>
        <v>157</v>
      </c>
      <c r="ES42">
        <f t="shared" si="169"/>
        <v>106</v>
      </c>
      <c r="ET42" s="3">
        <f t="shared" si="39"/>
        <v>0.67515923566878977</v>
      </c>
      <c r="EU42" s="3">
        <f t="shared" si="96"/>
        <v>0.12840764331210192</v>
      </c>
      <c r="EV42" s="3"/>
      <c r="EW42" s="1" t="s">
        <v>71</v>
      </c>
      <c r="EX42" s="2">
        <v>48.07</v>
      </c>
      <c r="EY42">
        <v>737</v>
      </c>
      <c r="EZ42">
        <v>248</v>
      </c>
      <c r="FA42" s="3">
        <f t="shared" si="127"/>
        <v>0.33649932157394846</v>
      </c>
      <c r="FB42" s="2">
        <f t="shared" si="41"/>
        <v>48.52</v>
      </c>
      <c r="FC42">
        <f t="shared" si="42"/>
        <v>317</v>
      </c>
      <c r="FD42">
        <f t="shared" si="43"/>
        <v>115</v>
      </c>
      <c r="FE42" s="3">
        <f t="shared" si="44"/>
        <v>0.36277602523659308</v>
      </c>
      <c r="FG42" s="1" t="s">
        <v>71</v>
      </c>
      <c r="FH42" s="2">
        <v>-8.9</v>
      </c>
      <c r="FI42">
        <v>182</v>
      </c>
      <c r="FJ42">
        <v>53</v>
      </c>
      <c r="FK42" s="3">
        <f t="shared" si="128"/>
        <v>0.29120879120879123</v>
      </c>
      <c r="FL42" s="2">
        <f t="shared" si="170"/>
        <v>14.819999999999999</v>
      </c>
      <c r="FM42">
        <f t="shared" si="170"/>
        <v>59</v>
      </c>
      <c r="FN42">
        <f t="shared" si="170"/>
        <v>22</v>
      </c>
      <c r="FO42" s="3">
        <f t="shared" si="47"/>
        <v>0.3728813559322034</v>
      </c>
      <c r="FQ42" s="1" t="s">
        <v>71</v>
      </c>
      <c r="FR42" s="2">
        <v>33.32</v>
      </c>
      <c r="FS42">
        <v>459</v>
      </c>
      <c r="FT42">
        <v>162</v>
      </c>
      <c r="FU42" s="3">
        <f t="shared" si="129"/>
        <v>0.35294117647058826</v>
      </c>
      <c r="FV42" s="2">
        <f t="shared" si="171"/>
        <v>58.25</v>
      </c>
      <c r="FW42">
        <f t="shared" si="171"/>
        <v>160</v>
      </c>
      <c r="FX42">
        <f t="shared" si="171"/>
        <v>69</v>
      </c>
      <c r="FY42" s="3">
        <f t="shared" si="50"/>
        <v>0.43125000000000002</v>
      </c>
      <c r="GA42" s="1" t="s">
        <v>71</v>
      </c>
      <c r="GB42" s="2">
        <v>-2.0299999999999998</v>
      </c>
      <c r="GC42">
        <v>456</v>
      </c>
      <c r="GD42">
        <v>189</v>
      </c>
      <c r="GE42" s="3">
        <f t="shared" si="130"/>
        <v>0.41447368421052633</v>
      </c>
      <c r="GF42" s="2">
        <f t="shared" si="172"/>
        <v>36.78</v>
      </c>
      <c r="GG42">
        <f t="shared" si="172"/>
        <v>157</v>
      </c>
      <c r="GH42">
        <f t="shared" si="172"/>
        <v>78</v>
      </c>
      <c r="GI42" s="3">
        <f t="shared" si="53"/>
        <v>0.49681528662420382</v>
      </c>
      <c r="GK42" s="1" t="s">
        <v>71</v>
      </c>
      <c r="GL42" s="2">
        <v>5.22</v>
      </c>
      <c r="GM42">
        <v>456</v>
      </c>
      <c r="GN42">
        <v>191</v>
      </c>
      <c r="GO42" s="3">
        <f t="shared" si="131"/>
        <v>0.41885964912280704</v>
      </c>
      <c r="GP42" s="2">
        <f t="shared" si="173"/>
        <v>47.449999999999996</v>
      </c>
      <c r="GQ42">
        <f t="shared" si="173"/>
        <v>157</v>
      </c>
      <c r="GR42">
        <f t="shared" si="173"/>
        <v>79</v>
      </c>
      <c r="GS42" s="3">
        <f t="shared" si="56"/>
        <v>0.50318471337579618</v>
      </c>
      <c r="GU42" s="1" t="s">
        <v>71</v>
      </c>
      <c r="GV42" s="2">
        <v>63.56</v>
      </c>
      <c r="GW42">
        <v>480</v>
      </c>
      <c r="GX42">
        <v>245</v>
      </c>
      <c r="GY42" s="3">
        <f t="shared" si="132"/>
        <v>0.51041666666666663</v>
      </c>
      <c r="GZ42" s="2">
        <f t="shared" si="58"/>
        <v>39.040000000000006</v>
      </c>
      <c r="HA42">
        <f t="shared" si="59"/>
        <v>176</v>
      </c>
      <c r="HB42">
        <f t="shared" si="60"/>
        <v>94</v>
      </c>
      <c r="HC42" s="3">
        <f t="shared" si="61"/>
        <v>0.53409090909090906</v>
      </c>
      <c r="HE42" s="1" t="s">
        <v>71</v>
      </c>
      <c r="HF42" s="2">
        <v>6.91</v>
      </c>
      <c r="HG42">
        <v>70</v>
      </c>
      <c r="HH42">
        <v>8</v>
      </c>
      <c r="HI42" s="3">
        <f t="shared" si="133"/>
        <v>0.11428571428571428</v>
      </c>
      <c r="HJ42" s="2">
        <f t="shared" si="63"/>
        <v>1.04</v>
      </c>
      <c r="HK42">
        <f t="shared" si="64"/>
        <v>23</v>
      </c>
      <c r="HL42">
        <f t="shared" si="65"/>
        <v>3</v>
      </c>
      <c r="HM42" s="3">
        <f t="shared" si="66"/>
        <v>0.13043478260869565</v>
      </c>
      <c r="HO42" s="1" t="s">
        <v>71</v>
      </c>
      <c r="HP42" s="2">
        <v>2.14</v>
      </c>
      <c r="HQ42">
        <v>56</v>
      </c>
      <c r="HR42">
        <v>5</v>
      </c>
      <c r="HS42" s="3">
        <f t="shared" si="134"/>
        <v>8.9285714285714288E-2</v>
      </c>
      <c r="HT42" s="2">
        <f t="shared" si="68"/>
        <v>-0.63999999999999968</v>
      </c>
      <c r="HU42">
        <f t="shared" si="69"/>
        <v>20</v>
      </c>
      <c r="HV42">
        <f t="shared" si="70"/>
        <v>2</v>
      </c>
      <c r="HW42" s="3">
        <f t="shared" si="71"/>
        <v>0.1</v>
      </c>
      <c r="HY42" s="1" t="s">
        <v>71</v>
      </c>
      <c r="HZ42" s="2">
        <v>25.6</v>
      </c>
      <c r="IA42">
        <v>575</v>
      </c>
      <c r="IB42">
        <v>376</v>
      </c>
      <c r="IC42" s="3">
        <f t="shared" si="135"/>
        <v>0.65391304347826085</v>
      </c>
      <c r="ID42" s="2">
        <f t="shared" si="73"/>
        <v>-3.9599999999999973</v>
      </c>
      <c r="IE42">
        <f t="shared" si="74"/>
        <v>221</v>
      </c>
      <c r="IF42">
        <f t="shared" si="75"/>
        <v>142</v>
      </c>
      <c r="IG42" s="3">
        <f t="shared" si="76"/>
        <v>0.64253393665158376</v>
      </c>
    </row>
    <row r="43" spans="1:241" x14ac:dyDescent="0.3">
      <c r="A43" s="1" t="s">
        <v>132</v>
      </c>
      <c r="B43" s="2">
        <v>233.26</v>
      </c>
      <c r="C43">
        <v>19635</v>
      </c>
      <c r="D43">
        <v>6339</v>
      </c>
      <c r="E43" s="3">
        <f t="shared" si="117"/>
        <v>0.32284186401833459</v>
      </c>
      <c r="F43" s="3">
        <f t="shared" si="77"/>
        <v>1.1879806468041761E-2</v>
      </c>
      <c r="G43" s="2">
        <f t="shared" si="150"/>
        <v>69.97</v>
      </c>
      <c r="H43">
        <f t="shared" si="150"/>
        <v>488</v>
      </c>
      <c r="I43">
        <f t="shared" si="150"/>
        <v>179</v>
      </c>
      <c r="J43" s="3">
        <f t="shared" si="2"/>
        <v>0.36680327868852458</v>
      </c>
      <c r="K43" s="3">
        <f t="shared" si="78"/>
        <v>0.14338114754098361</v>
      </c>
      <c r="M43" s="1" t="str">
        <f>A43</f>
        <v>2026-3-17</v>
      </c>
      <c r="N43" s="2">
        <v>1213.8900000000001</v>
      </c>
      <c r="O43">
        <v>1490</v>
      </c>
      <c r="P43">
        <v>709</v>
      </c>
      <c r="Q43" s="3">
        <f t="shared" si="137"/>
        <v>0.47583892617449663</v>
      </c>
      <c r="R43" s="2">
        <f t="shared" ref="R43" si="193">N43-N42</f>
        <v>-32.5</v>
      </c>
      <c r="S43">
        <f t="shared" ref="S43" si="194">O43-O42</f>
        <v>173</v>
      </c>
      <c r="T43">
        <f t="shared" ref="T43" si="195">P43-P42</f>
        <v>77</v>
      </c>
      <c r="U43" s="3">
        <f t="shared" ref="U43" si="196">T43/S43</f>
        <v>0.44508670520231214</v>
      </c>
      <c r="W43" s="1" t="str">
        <f>A43</f>
        <v>2026-3-17</v>
      </c>
      <c r="X43" s="2">
        <f t="shared" si="140"/>
        <v>60.694500000000005</v>
      </c>
      <c r="Y43">
        <f t="shared" si="141"/>
        <v>1490</v>
      </c>
      <c r="Z43">
        <f t="shared" si="141"/>
        <v>709</v>
      </c>
      <c r="AA43" s="3">
        <f t="shared" si="142"/>
        <v>0.47583892617449663</v>
      </c>
      <c r="AB43" s="2">
        <f t="shared" si="187"/>
        <v>-1.625</v>
      </c>
      <c r="AC43">
        <f t="shared" si="187"/>
        <v>173</v>
      </c>
      <c r="AD43">
        <f t="shared" si="187"/>
        <v>77</v>
      </c>
      <c r="AE43" s="3">
        <f t="shared" si="144"/>
        <v>0.44508670520231214</v>
      </c>
      <c r="AG43" s="1" t="s">
        <v>72</v>
      </c>
      <c r="AH43" s="2">
        <v>256.69</v>
      </c>
      <c r="AI43">
        <v>6351</v>
      </c>
      <c r="AJ43">
        <v>2022</v>
      </c>
      <c r="AK43" s="3">
        <f t="shared" si="118"/>
        <v>0.31837505904581953</v>
      </c>
      <c r="AL43" s="3">
        <f t="shared" si="79"/>
        <v>4.0417257124862223E-2</v>
      </c>
      <c r="AM43" s="2">
        <f t="shared" si="151"/>
        <v>19.449999999999989</v>
      </c>
      <c r="AN43">
        <f t="shared" si="151"/>
        <v>79</v>
      </c>
      <c r="AO43">
        <f t="shared" si="151"/>
        <v>30</v>
      </c>
      <c r="AP43" s="3">
        <f t="shared" si="5"/>
        <v>0.379746835443038</v>
      </c>
      <c r="AQ43" s="3">
        <f t="shared" si="80"/>
        <v>0.24620253164556949</v>
      </c>
      <c r="AS43" s="1" t="s">
        <v>72</v>
      </c>
      <c r="AT43" s="2">
        <v>78.099999999999994</v>
      </c>
      <c r="AU43">
        <v>3842</v>
      </c>
      <c r="AV43">
        <v>1879</v>
      </c>
      <c r="AW43" s="3">
        <f t="shared" si="119"/>
        <v>0.48906819364914106</v>
      </c>
      <c r="AX43" s="3">
        <f t="shared" si="81"/>
        <v>2.0327954190525768E-2</v>
      </c>
      <c r="AY43" s="2">
        <f t="shared" si="152"/>
        <v>9.1899999999999977</v>
      </c>
      <c r="AZ43">
        <f t="shared" si="152"/>
        <v>361</v>
      </c>
      <c r="BA43">
        <f t="shared" si="152"/>
        <v>178</v>
      </c>
      <c r="BB43" s="3">
        <f t="shared" si="8"/>
        <v>0.49307479224376732</v>
      </c>
      <c r="BC43" s="3">
        <f t="shared" si="82"/>
        <v>2.5457063711911351E-2</v>
      </c>
      <c r="BE43" s="1" t="s">
        <v>72</v>
      </c>
      <c r="BF43" s="2">
        <v>-75.61</v>
      </c>
      <c r="BG43">
        <v>746</v>
      </c>
      <c r="BH43">
        <v>73</v>
      </c>
      <c r="BI43" s="3">
        <f t="shared" si="120"/>
        <v>9.7855227882037529E-2</v>
      </c>
      <c r="BJ43" s="3">
        <f t="shared" si="83"/>
        <v>-0.10135388739946381</v>
      </c>
      <c r="BK43" s="2">
        <f t="shared" si="153"/>
        <v>-44.14</v>
      </c>
      <c r="BL43">
        <f t="shared" si="153"/>
        <v>65</v>
      </c>
      <c r="BM43">
        <f t="shared" si="153"/>
        <v>4</v>
      </c>
      <c r="BN43" s="3">
        <f t="shared" si="11"/>
        <v>6.1538461538461542E-2</v>
      </c>
      <c r="BO43" s="3">
        <f t="shared" si="84"/>
        <v>-0.67907692307692313</v>
      </c>
      <c r="BP43" s="3"/>
      <c r="BQ43" s="1" t="s">
        <v>104</v>
      </c>
      <c r="BR43" s="2">
        <v>18.3</v>
      </c>
      <c r="BS43">
        <v>628</v>
      </c>
      <c r="BT43">
        <v>59</v>
      </c>
      <c r="BU43" s="3">
        <f t="shared" si="121"/>
        <v>9.3949044585987268E-2</v>
      </c>
      <c r="BV43" s="3">
        <f t="shared" si="85"/>
        <v>2.9140127388535032E-2</v>
      </c>
      <c r="BW43" s="2">
        <f t="shared" si="154"/>
        <v>-29.99</v>
      </c>
      <c r="BX43">
        <f t="shared" si="154"/>
        <v>52</v>
      </c>
      <c r="BY43">
        <f t="shared" si="154"/>
        <v>3</v>
      </c>
      <c r="BZ43" s="3">
        <f t="shared" si="14"/>
        <v>5.7692307692307696E-2</v>
      </c>
      <c r="CA43" s="3">
        <f t="shared" si="86"/>
        <v>-0.57673076923076916</v>
      </c>
      <c r="CB43" s="3"/>
      <c r="CC43" s="1" t="s">
        <v>104</v>
      </c>
      <c r="CD43" s="2">
        <v>105.6</v>
      </c>
      <c r="CE43">
        <v>1683</v>
      </c>
      <c r="CF43">
        <v>601</v>
      </c>
      <c r="CG43" s="3">
        <f t="shared" si="122"/>
        <v>0.35710041592394531</v>
      </c>
      <c r="CH43" s="3">
        <f t="shared" si="87"/>
        <v>6.2745098039215685E-2</v>
      </c>
      <c r="CI43" s="2">
        <f t="shared" si="155"/>
        <v>8.769999999999996</v>
      </c>
      <c r="CJ43">
        <f t="shared" si="156"/>
        <v>196</v>
      </c>
      <c r="CK43">
        <f t="shared" si="157"/>
        <v>69</v>
      </c>
      <c r="CL43" s="3">
        <f t="shared" si="19"/>
        <v>0.35204081632653061</v>
      </c>
      <c r="CM43" s="3">
        <f t="shared" si="88"/>
        <v>4.4744897959183655E-2</v>
      </c>
      <c r="CN43" s="3"/>
      <c r="CO43" s="1" t="s">
        <v>104</v>
      </c>
      <c r="CP43" s="2">
        <v>29.55</v>
      </c>
      <c r="CQ43">
        <v>2242</v>
      </c>
      <c r="CR43">
        <v>716</v>
      </c>
      <c r="CS43" s="3">
        <f t="shared" si="123"/>
        <v>0.31935771632471011</v>
      </c>
      <c r="CT43" s="3">
        <f t="shared" si="89"/>
        <v>1.3180196253345228E-2</v>
      </c>
      <c r="CU43" s="2">
        <f t="shared" si="158"/>
        <v>-13.720000000000002</v>
      </c>
      <c r="CV43">
        <f t="shared" si="159"/>
        <v>495</v>
      </c>
      <c r="CW43">
        <f t="shared" si="160"/>
        <v>153</v>
      </c>
      <c r="CX43" s="3">
        <f t="shared" si="24"/>
        <v>0.30909090909090908</v>
      </c>
      <c r="CY43" s="3">
        <f t="shared" si="90"/>
        <v>-2.7717171717171724E-2</v>
      </c>
      <c r="CZ43" s="3"/>
      <c r="DA43" s="1" t="s">
        <v>104</v>
      </c>
      <c r="DB43" s="2">
        <v>17.100000000000001</v>
      </c>
      <c r="DC43">
        <v>1683</v>
      </c>
      <c r="DD43">
        <v>761</v>
      </c>
      <c r="DE43" s="3">
        <f t="shared" si="124"/>
        <v>0.45216874628639336</v>
      </c>
      <c r="DF43" s="3">
        <f t="shared" si="91"/>
        <v>1.0160427807486631E-2</v>
      </c>
      <c r="DG43" s="2">
        <f t="shared" si="161"/>
        <v>-7.4899999999999984</v>
      </c>
      <c r="DH43">
        <f t="shared" si="162"/>
        <v>196</v>
      </c>
      <c r="DI43">
        <f t="shared" si="163"/>
        <v>-22</v>
      </c>
      <c r="DJ43" s="3">
        <f t="shared" si="29"/>
        <v>-0.11224489795918367</v>
      </c>
      <c r="DK43" s="3">
        <f t="shared" si="92"/>
        <v>-3.8214285714285708E-2</v>
      </c>
      <c r="DL43" s="3"/>
      <c r="DM43" s="1" t="s">
        <v>104</v>
      </c>
      <c r="DN43" s="2">
        <v>51.76</v>
      </c>
      <c r="DO43">
        <v>1683</v>
      </c>
      <c r="DP43">
        <v>761</v>
      </c>
      <c r="DQ43" s="3">
        <f t="shared" si="125"/>
        <v>0.45216874628639336</v>
      </c>
      <c r="DR43" s="3">
        <f t="shared" si="93"/>
        <v>3.0754604872251928E-2</v>
      </c>
      <c r="DS43" s="2">
        <f t="shared" si="164"/>
        <v>-3.7100000000000009</v>
      </c>
      <c r="DT43">
        <f t="shared" si="165"/>
        <v>196</v>
      </c>
      <c r="DU43">
        <f t="shared" si="166"/>
        <v>85</v>
      </c>
      <c r="DV43" s="3">
        <f t="shared" si="34"/>
        <v>0.43367346938775508</v>
      </c>
      <c r="DW43" s="3">
        <f t="shared" si="94"/>
        <v>-1.8928571428571433E-2</v>
      </c>
      <c r="DY43" s="1" t="str">
        <f>A43</f>
        <v>2026-3-17</v>
      </c>
      <c r="DZ43" s="2">
        <v>52.24</v>
      </c>
      <c r="EA43">
        <v>1683</v>
      </c>
      <c r="EB43">
        <v>811</v>
      </c>
      <c r="EC43" s="3">
        <f t="shared" si="145"/>
        <v>0.48187759952465836</v>
      </c>
      <c r="ED43" s="3">
        <f t="shared" si="146"/>
        <v>3.1039809863339277E-2</v>
      </c>
      <c r="EE43" s="2">
        <f t="shared" ref="EE43" si="197">DZ43-DZ42</f>
        <v>1.3599999999999994</v>
      </c>
      <c r="EF43">
        <f t="shared" ref="EF43" si="198">EA43-EA42</f>
        <v>196</v>
      </c>
      <c r="EG43">
        <f t="shared" ref="EG43" si="199">EB43-EB42</f>
        <v>89</v>
      </c>
      <c r="EH43" s="3">
        <f t="shared" ref="EH43" si="200">EG43/EF43</f>
        <v>0.45408163265306123</v>
      </c>
      <c r="EI43" s="3">
        <f t="shared" ref="EI43" si="201">(EE43)/EF43</f>
        <v>6.938775510204079E-3</v>
      </c>
      <c r="EJ43" s="3"/>
      <c r="EK43" s="1" t="s">
        <v>104</v>
      </c>
      <c r="EL43" s="2">
        <v>20.89</v>
      </c>
      <c r="EM43">
        <v>1683</v>
      </c>
      <c r="EN43">
        <v>1038</v>
      </c>
      <c r="EO43" s="3">
        <f t="shared" si="126"/>
        <v>0.61675579322638141</v>
      </c>
      <c r="EP43" s="3">
        <f t="shared" si="95"/>
        <v>1.2412358882947118E-2</v>
      </c>
      <c r="EQ43" s="2">
        <f t="shared" si="167"/>
        <v>-4.4499999999999993</v>
      </c>
      <c r="ER43">
        <f t="shared" si="168"/>
        <v>196</v>
      </c>
      <c r="ES43">
        <f t="shared" si="169"/>
        <v>113</v>
      </c>
      <c r="ET43" s="3">
        <f t="shared" si="39"/>
        <v>0.57653061224489799</v>
      </c>
      <c r="EU43" s="3">
        <f t="shared" si="96"/>
        <v>-2.2704081632653056E-2</v>
      </c>
      <c r="EV43" s="3"/>
      <c r="EW43" s="1" t="s">
        <v>104</v>
      </c>
      <c r="EX43" s="2">
        <v>91.85</v>
      </c>
      <c r="EY43">
        <v>1139</v>
      </c>
      <c r="EZ43">
        <v>390</v>
      </c>
      <c r="FA43" s="3">
        <f t="shared" si="127"/>
        <v>0.34240561896400351</v>
      </c>
      <c r="FB43" s="2">
        <f t="shared" si="41"/>
        <v>43.779999999999994</v>
      </c>
      <c r="FC43">
        <f t="shared" si="42"/>
        <v>402</v>
      </c>
      <c r="FD43">
        <f t="shared" si="43"/>
        <v>142</v>
      </c>
      <c r="FE43" s="3">
        <f t="shared" si="44"/>
        <v>0.35323383084577115</v>
      </c>
      <c r="FG43" s="1" t="s">
        <v>104</v>
      </c>
      <c r="FH43" s="2">
        <v>-2</v>
      </c>
      <c r="FI43">
        <v>254</v>
      </c>
      <c r="FJ43">
        <v>77</v>
      </c>
      <c r="FK43" s="3">
        <f t="shared" si="128"/>
        <v>0.30314960629921262</v>
      </c>
      <c r="FL43" s="2">
        <f t="shared" si="170"/>
        <v>6.9</v>
      </c>
      <c r="FM43">
        <f t="shared" si="170"/>
        <v>72</v>
      </c>
      <c r="FN43">
        <f t="shared" si="170"/>
        <v>24</v>
      </c>
      <c r="FO43" s="3">
        <f t="shared" si="47"/>
        <v>0.33333333333333331</v>
      </c>
      <c r="FQ43" s="1" t="s">
        <v>104</v>
      </c>
      <c r="FR43" s="2">
        <v>43.49</v>
      </c>
      <c r="FS43">
        <v>652</v>
      </c>
      <c r="FT43">
        <v>231</v>
      </c>
      <c r="FU43" s="3">
        <f t="shared" si="129"/>
        <v>0.35429447852760737</v>
      </c>
      <c r="FV43" s="2">
        <f t="shared" si="171"/>
        <v>10.170000000000002</v>
      </c>
      <c r="FW43">
        <f t="shared" si="171"/>
        <v>193</v>
      </c>
      <c r="FX43">
        <f t="shared" si="171"/>
        <v>69</v>
      </c>
      <c r="FY43" s="3">
        <f t="shared" si="50"/>
        <v>0.35751295336787564</v>
      </c>
      <c r="GA43" s="1" t="s">
        <v>104</v>
      </c>
      <c r="GB43" s="2">
        <v>0.84</v>
      </c>
      <c r="GC43">
        <v>652</v>
      </c>
      <c r="GD43">
        <v>273</v>
      </c>
      <c r="GE43" s="3">
        <f t="shared" si="130"/>
        <v>0.41871165644171782</v>
      </c>
      <c r="GF43" s="2">
        <f t="shared" si="172"/>
        <v>2.8699999999999997</v>
      </c>
      <c r="GG43">
        <f t="shared" si="172"/>
        <v>196</v>
      </c>
      <c r="GH43">
        <f t="shared" si="172"/>
        <v>84</v>
      </c>
      <c r="GI43" s="3">
        <f t="shared" si="53"/>
        <v>0.42857142857142855</v>
      </c>
      <c r="GK43" s="1" t="s">
        <v>104</v>
      </c>
      <c r="GL43" s="2">
        <v>-9.44</v>
      </c>
      <c r="GM43">
        <v>652</v>
      </c>
      <c r="GN43">
        <v>271</v>
      </c>
      <c r="GO43" s="3">
        <f t="shared" si="131"/>
        <v>0.41564417177914109</v>
      </c>
      <c r="GP43" s="2">
        <f t="shared" si="173"/>
        <v>-14.66</v>
      </c>
      <c r="GQ43">
        <f t="shared" si="173"/>
        <v>196</v>
      </c>
      <c r="GR43">
        <f t="shared" si="173"/>
        <v>80</v>
      </c>
      <c r="GS43" s="3">
        <f t="shared" si="56"/>
        <v>0.40816326530612246</v>
      </c>
      <c r="GU43" s="1" t="s">
        <v>104</v>
      </c>
      <c r="GV43" s="2">
        <v>65.95</v>
      </c>
      <c r="GW43">
        <v>717</v>
      </c>
      <c r="GX43">
        <v>360</v>
      </c>
      <c r="GY43" s="3">
        <f t="shared" si="132"/>
        <v>0.502092050209205</v>
      </c>
      <c r="GZ43" s="2">
        <f t="shared" si="58"/>
        <v>2.3900000000000006</v>
      </c>
      <c r="HA43">
        <f t="shared" si="59"/>
        <v>237</v>
      </c>
      <c r="HB43">
        <f t="shared" si="60"/>
        <v>115</v>
      </c>
      <c r="HC43" s="3">
        <f t="shared" si="61"/>
        <v>0.48523206751054854</v>
      </c>
      <c r="HE43" s="1" t="s">
        <v>104</v>
      </c>
      <c r="HF43" s="2">
        <v>-3.58</v>
      </c>
      <c r="HG43">
        <v>105</v>
      </c>
      <c r="HH43">
        <v>10</v>
      </c>
      <c r="HI43" s="3">
        <f t="shared" si="133"/>
        <v>9.5238095238095233E-2</v>
      </c>
      <c r="HJ43" s="2">
        <f t="shared" si="63"/>
        <v>-10.49</v>
      </c>
      <c r="HK43">
        <f t="shared" si="64"/>
        <v>35</v>
      </c>
      <c r="HL43">
        <f t="shared" si="65"/>
        <v>2</v>
      </c>
      <c r="HM43" s="3">
        <f t="shared" si="66"/>
        <v>5.7142857142857141E-2</v>
      </c>
      <c r="HO43" s="1" t="s">
        <v>104</v>
      </c>
      <c r="HP43" s="2">
        <v>-2.85</v>
      </c>
      <c r="HQ43">
        <v>89</v>
      </c>
      <c r="HR43">
        <v>7</v>
      </c>
      <c r="HS43" s="3">
        <f t="shared" si="134"/>
        <v>7.8651685393258425E-2</v>
      </c>
      <c r="HT43" s="2">
        <f t="shared" si="68"/>
        <v>-4.99</v>
      </c>
      <c r="HU43">
        <f t="shared" si="69"/>
        <v>33</v>
      </c>
      <c r="HV43">
        <f t="shared" si="70"/>
        <v>2</v>
      </c>
      <c r="HW43" s="3">
        <f t="shared" si="71"/>
        <v>6.0606060606060608E-2</v>
      </c>
      <c r="HY43" s="1" t="s">
        <v>104</v>
      </c>
      <c r="HZ43" s="2">
        <v>-2.14</v>
      </c>
      <c r="IA43">
        <v>864</v>
      </c>
      <c r="IB43">
        <v>556</v>
      </c>
      <c r="IC43" s="3">
        <f t="shared" si="135"/>
        <v>0.64351851851851849</v>
      </c>
      <c r="ID43" s="2">
        <f t="shared" si="73"/>
        <v>-27.740000000000002</v>
      </c>
      <c r="IE43">
        <f t="shared" si="74"/>
        <v>289</v>
      </c>
      <c r="IF43">
        <f t="shared" si="75"/>
        <v>180</v>
      </c>
      <c r="IG43" s="3">
        <f t="shared" si="76"/>
        <v>0.62283737024221453</v>
      </c>
    </row>
    <row r="44" spans="1:241" x14ac:dyDescent="0.3">
      <c r="A44" s="1"/>
      <c r="B44" s="2"/>
      <c r="E44" s="3"/>
      <c r="F44" s="3"/>
      <c r="G44" s="2"/>
      <c r="J44" s="3"/>
      <c r="K44" s="3"/>
      <c r="R44" s="2"/>
      <c r="X44" s="2"/>
      <c r="AA44" s="3"/>
      <c r="AB44" s="2"/>
      <c r="AE44" s="3"/>
      <c r="AG44" s="1"/>
      <c r="AH44" s="2"/>
      <c r="AK44" s="3"/>
      <c r="AL44" s="3"/>
      <c r="AM44" s="2"/>
      <c r="AP44" s="3"/>
      <c r="AQ44" s="3"/>
      <c r="AS44" s="1"/>
      <c r="AT44" s="2"/>
      <c r="AW44" s="3"/>
      <c r="AX44" s="3"/>
      <c r="AY44" s="2"/>
      <c r="BB44" s="3"/>
      <c r="BC44" s="3"/>
      <c r="BE44" s="1"/>
      <c r="BF44" s="2"/>
      <c r="BI44" s="3"/>
      <c r="BJ44" s="3"/>
      <c r="BK44" s="2"/>
      <c r="BN44" s="3"/>
      <c r="BO44" s="3"/>
      <c r="BP44" s="3"/>
      <c r="BQ44" s="1"/>
      <c r="BR44" s="2"/>
      <c r="BU44" s="3"/>
      <c r="BV44" s="3"/>
      <c r="BW44" s="2"/>
      <c r="BZ44" s="3"/>
      <c r="CA44" s="3"/>
      <c r="CB44" s="3"/>
      <c r="CC44" s="1"/>
      <c r="CD44" s="2"/>
      <c r="CG44" s="3"/>
      <c r="CH44" s="3"/>
      <c r="CI44" s="2"/>
      <c r="CL44" s="3"/>
      <c r="CM44" s="3"/>
      <c r="CN44" s="3"/>
      <c r="CO44" s="1"/>
      <c r="CP44" s="2"/>
      <c r="CS44" s="3"/>
      <c r="CT44" s="3"/>
      <c r="CU44" s="2"/>
      <c r="CX44" s="3"/>
      <c r="CY44" s="3"/>
      <c r="CZ44" s="3"/>
      <c r="DA44" s="1"/>
      <c r="DB44" s="2"/>
      <c r="DE44" s="3"/>
      <c r="DF44" s="3"/>
      <c r="DG44" s="2"/>
      <c r="DJ44" s="3"/>
      <c r="DK44" s="3"/>
      <c r="DL44" s="3"/>
      <c r="DM44" s="1"/>
      <c r="DN44" s="2"/>
      <c r="DQ44" s="3"/>
      <c r="DR44" s="3"/>
      <c r="DS44" s="2"/>
      <c r="DV44" s="3"/>
      <c r="DW44" s="3"/>
      <c r="EJ44" s="3"/>
      <c r="EK44" s="1"/>
      <c r="EL44" s="2"/>
      <c r="EO44" s="3"/>
      <c r="EP44" s="3"/>
      <c r="EQ44" s="2"/>
      <c r="ET44" s="3"/>
      <c r="EU44" s="3"/>
      <c r="EV44" s="3"/>
      <c r="EW44" s="1"/>
      <c r="EX44" s="2"/>
      <c r="FA44" s="3"/>
      <c r="FB44" s="2"/>
      <c r="FE44" s="3"/>
      <c r="FG44" s="1"/>
      <c r="FH44" s="2"/>
      <c r="FK44" s="3"/>
      <c r="FL44" s="2"/>
      <c r="FO44" s="3"/>
      <c r="FQ44" s="1"/>
      <c r="FR44" s="2"/>
      <c r="FU44" s="3"/>
      <c r="FV44" s="2"/>
      <c r="FY44" s="3"/>
      <c r="GA44" s="1"/>
      <c r="GB44" s="2"/>
      <c r="GE44" s="3"/>
      <c r="GF44" s="2"/>
      <c r="GI44" s="3"/>
      <c r="GK44" s="1"/>
      <c r="GL44" s="2"/>
      <c r="GO44" s="3"/>
      <c r="GP44" s="2"/>
      <c r="GS44" s="3"/>
      <c r="GU44" s="1"/>
      <c r="GV44" s="2"/>
      <c r="GY44" s="3"/>
      <c r="GZ44" s="2"/>
      <c r="HC44" s="3"/>
      <c r="HE44" s="1"/>
      <c r="HF44" s="2"/>
      <c r="HI44" s="3"/>
      <c r="HJ44" s="2"/>
      <c r="HM44" s="3"/>
    </row>
    <row r="45" spans="1:241" x14ac:dyDescent="0.3">
      <c r="R45" s="2">
        <f t="shared" si="138"/>
        <v>0</v>
      </c>
      <c r="T45">
        <f t="shared" si="138"/>
        <v>0</v>
      </c>
      <c r="X45" s="2"/>
      <c r="AA45" s="3"/>
      <c r="AB45" s="2"/>
      <c r="AE45" s="3"/>
    </row>
    <row r="46" spans="1:241" x14ac:dyDescent="0.3">
      <c r="R46" s="2">
        <f t="shared" si="138"/>
        <v>0</v>
      </c>
      <c r="S46">
        <f t="shared" si="138"/>
        <v>0</v>
      </c>
      <c r="T46">
        <f t="shared" si="138"/>
        <v>0</v>
      </c>
      <c r="X46" s="2"/>
      <c r="AA46" s="3"/>
      <c r="AB46" s="2"/>
      <c r="AE46" s="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DD497-0761-439F-8FBD-4C357070EF92}">
  <dimension ref="A1:HG91"/>
  <sheetViews>
    <sheetView workbookViewId="0">
      <selection activeCell="BG18" sqref="BG18"/>
    </sheetView>
  </sheetViews>
  <sheetFormatPr defaultColWidth="8.88671875" defaultRowHeight="14.4" x14ac:dyDescent="0.3"/>
  <cols>
    <col min="1" max="1" width="8.88671875" style="8"/>
    <col min="2" max="2" width="9.6640625" style="8" bestFit="1" customWidth="1"/>
    <col min="3" max="3" width="32.109375" style="8" bestFit="1" customWidth="1"/>
    <col min="4" max="4" width="11" style="8" bestFit="1" customWidth="1"/>
    <col min="5" max="5" width="6.5546875" style="8" bestFit="1" customWidth="1"/>
    <col min="6" max="8" width="8.33203125" style="8" bestFit="1" customWidth="1"/>
    <col min="9" max="9" width="8" style="8" bestFit="1" customWidth="1"/>
    <col min="10" max="10" width="7.5546875" style="8" bestFit="1" customWidth="1"/>
    <col min="11" max="11" width="9.44140625" style="8" bestFit="1" customWidth="1"/>
    <col min="12" max="12" width="8" style="8" bestFit="1" customWidth="1"/>
    <col min="13" max="13" width="10" style="8" bestFit="1" customWidth="1"/>
    <col min="14" max="14" width="7.33203125" style="8" bestFit="1" customWidth="1"/>
    <col min="15" max="15" width="8.88671875" style="8"/>
    <col min="16" max="16" width="40.5546875" style="8" bestFit="1" customWidth="1"/>
    <col min="17" max="27" width="10.33203125" style="8" bestFit="1" customWidth="1"/>
    <col min="28" max="28" width="6.5546875" style="8" bestFit="1" customWidth="1"/>
    <col min="29" max="31" width="8.33203125" style="8" bestFit="1" customWidth="1"/>
    <col min="32" max="32" width="8" style="8" bestFit="1" customWidth="1"/>
    <col min="33" max="33" width="7.5546875" style="8" bestFit="1" customWidth="1"/>
    <col min="34" max="34" width="9.44140625" style="8" bestFit="1" customWidth="1"/>
    <col min="35" max="16384" width="8.88671875" style="8"/>
  </cols>
  <sheetData>
    <row r="1" spans="1:215" ht="28.8" x14ac:dyDescent="0.3">
      <c r="A1" s="7" t="s">
        <v>131</v>
      </c>
      <c r="B1" s="4" t="s">
        <v>73</v>
      </c>
      <c r="C1" s="4" t="s">
        <v>74</v>
      </c>
      <c r="D1" s="4" t="s">
        <v>75</v>
      </c>
      <c r="E1" s="5" t="s">
        <v>76</v>
      </c>
      <c r="F1" s="5" t="s">
        <v>77</v>
      </c>
      <c r="G1" s="5" t="s">
        <v>78</v>
      </c>
      <c r="H1" s="5" t="s">
        <v>79</v>
      </c>
      <c r="I1" s="5" t="s">
        <v>80</v>
      </c>
      <c r="J1" s="5" t="s">
        <v>81</v>
      </c>
      <c r="K1" s="5" t="s">
        <v>82</v>
      </c>
      <c r="L1" s="5" t="s">
        <v>83</v>
      </c>
      <c r="M1" s="5" t="s">
        <v>84</v>
      </c>
      <c r="N1" s="5" t="s">
        <v>85</v>
      </c>
      <c r="O1" s="6"/>
      <c r="P1" s="7" t="str" cm="1">
        <f t="array" ref="P1:HG1">TRANSPOSE('BSG Bot Results'!A1:A200)</f>
        <v>Date</v>
      </c>
      <c r="Q1" s="7" t="str">
        <v>2022-10-22</v>
      </c>
      <c r="R1" s="7" t="str">
        <v>2022-11-16</v>
      </c>
      <c r="S1" s="7" t="str">
        <v>2022-12-23</v>
      </c>
      <c r="T1" s="7" t="str">
        <v>2023-1-17</v>
      </c>
      <c r="U1" s="7" t="str">
        <v>2023-2-21</v>
      </c>
      <c r="V1" s="7" t="str">
        <v>2023-3-17</v>
      </c>
      <c r="W1" s="7" t="str">
        <v>2023-4-17</v>
      </c>
      <c r="X1" s="7" t="str">
        <v>2023-5-15</v>
      </c>
      <c r="Y1" s="7" t="str">
        <v>2023-6-19</v>
      </c>
      <c r="Z1" s="7" t="str">
        <v>2023-7-22</v>
      </c>
      <c r="AA1" s="7" t="str">
        <v>2023-8-22</v>
      </c>
      <c r="AB1" s="7" t="str">
        <v>2023-9-18</v>
      </c>
      <c r="AC1" s="7" t="str">
        <v>2023-10-17</v>
      </c>
      <c r="AD1" s="7" t="str">
        <v>2023-11-17</v>
      </c>
      <c r="AE1" s="7" t="str">
        <v>2023-12-18</v>
      </c>
      <c r="AF1" s="7" t="str">
        <v>2024-1-16</v>
      </c>
      <c r="AG1" s="7" t="str">
        <v>2024-2-18</v>
      </c>
      <c r="AH1" s="7" t="str">
        <v>2024-3-18</v>
      </c>
      <c r="AI1" s="7" t="str">
        <v>2024-4-16</v>
      </c>
      <c r="AJ1" s="7" t="str">
        <v>2024-5-20</v>
      </c>
      <c r="AK1" s="7" t="str">
        <v>2024-6-23</v>
      </c>
      <c r="AL1" s="7" t="str">
        <v>2024-7-23</v>
      </c>
      <c r="AM1" s="7" t="str">
        <v>2024-8-17</v>
      </c>
      <c r="AN1" s="7" t="str">
        <v>2024-9-12</v>
      </c>
      <c r="AO1" s="7" t="str">
        <v>2024-10-16</v>
      </c>
      <c r="AP1" s="7" t="str">
        <v>2024-11-18</v>
      </c>
      <c r="AQ1" s="7" t="str">
        <v>2024-12-18</v>
      </c>
      <c r="AR1" s="7" t="str">
        <v>2025-01-19</v>
      </c>
      <c r="AS1" s="7" t="str">
        <v>2025-02-15</v>
      </c>
      <c r="AT1" s="7" t="str">
        <v>2025-03-18</v>
      </c>
      <c r="AU1" s="7" t="str">
        <v>2025-04-16</v>
      </c>
      <c r="AV1" s="7" t="str">
        <v>2025-05-16</v>
      </c>
      <c r="AW1" s="7" t="str">
        <v>2025-06-16</v>
      </c>
      <c r="AX1" s="7" t="str">
        <v>2025-07-15</v>
      </c>
      <c r="AY1" s="7" t="str">
        <v>2025-08-13</v>
      </c>
      <c r="AZ1" s="7" t="str">
        <v>2025-09-15</v>
      </c>
      <c r="BA1" s="7" t="str">
        <v>2025-10-15</v>
      </c>
      <c r="BB1" s="7" t="str">
        <v>2025-11-14</v>
      </c>
      <c r="BC1" s="7" t="str">
        <v>2025-12-15</v>
      </c>
      <c r="BD1" s="7" t="str">
        <v>2026-1-13</v>
      </c>
      <c r="BE1" s="7" t="str">
        <v>2026-2-13</v>
      </c>
      <c r="BF1" s="7" t="str">
        <v>2026-3-17</v>
      </c>
      <c r="BG1" s="8">
        <v>0</v>
      </c>
      <c r="BH1" s="8">
        <v>0</v>
      </c>
      <c r="BI1" s="8">
        <v>0</v>
      </c>
      <c r="BJ1" s="8">
        <v>0</v>
      </c>
      <c r="BK1" s="8">
        <v>0</v>
      </c>
      <c r="BL1" s="8">
        <v>0</v>
      </c>
      <c r="BM1" s="8">
        <v>0</v>
      </c>
      <c r="BN1" s="8">
        <v>0</v>
      </c>
      <c r="BO1" s="8">
        <v>0</v>
      </c>
      <c r="BP1" s="8">
        <v>0</v>
      </c>
      <c r="BQ1" s="8">
        <v>0</v>
      </c>
      <c r="BR1" s="8">
        <v>0</v>
      </c>
      <c r="BS1" s="8">
        <v>0</v>
      </c>
      <c r="BT1" s="8">
        <v>0</v>
      </c>
      <c r="BU1" s="8">
        <v>0</v>
      </c>
      <c r="BV1" s="8">
        <v>0</v>
      </c>
      <c r="BW1" s="8">
        <v>0</v>
      </c>
      <c r="BX1" s="8">
        <v>0</v>
      </c>
      <c r="BY1" s="8">
        <v>0</v>
      </c>
      <c r="BZ1" s="8">
        <v>0</v>
      </c>
      <c r="CA1" s="8">
        <v>0</v>
      </c>
      <c r="CB1" s="8">
        <v>0</v>
      </c>
      <c r="CC1" s="8">
        <v>0</v>
      </c>
      <c r="CD1" s="8">
        <v>0</v>
      </c>
      <c r="CE1" s="8">
        <v>0</v>
      </c>
      <c r="CF1" s="8">
        <v>0</v>
      </c>
      <c r="CG1" s="8">
        <v>0</v>
      </c>
      <c r="CH1" s="8">
        <v>0</v>
      </c>
      <c r="CI1" s="8">
        <v>0</v>
      </c>
      <c r="CJ1" s="8">
        <v>0</v>
      </c>
      <c r="CK1" s="8">
        <v>0</v>
      </c>
      <c r="CL1" s="8">
        <v>0</v>
      </c>
      <c r="CM1" s="8">
        <v>0</v>
      </c>
      <c r="CN1" s="8">
        <v>0</v>
      </c>
      <c r="CO1" s="8">
        <v>0</v>
      </c>
      <c r="CP1" s="8">
        <v>0</v>
      </c>
      <c r="CQ1" s="8">
        <v>0</v>
      </c>
      <c r="CR1" s="8">
        <v>0</v>
      </c>
      <c r="CS1" s="8">
        <v>0</v>
      </c>
      <c r="CT1" s="8">
        <v>0</v>
      </c>
      <c r="CU1" s="8">
        <v>0</v>
      </c>
      <c r="CV1" s="8">
        <v>0</v>
      </c>
      <c r="CW1" s="8">
        <v>0</v>
      </c>
      <c r="CX1" s="8">
        <v>0</v>
      </c>
      <c r="CY1" s="8">
        <v>0</v>
      </c>
      <c r="CZ1" s="8">
        <v>0</v>
      </c>
      <c r="DA1" s="8">
        <v>0</v>
      </c>
      <c r="DB1" s="8">
        <v>0</v>
      </c>
      <c r="DC1" s="8">
        <v>0</v>
      </c>
      <c r="DD1" s="8">
        <v>0</v>
      </c>
      <c r="DE1" s="8">
        <v>0</v>
      </c>
      <c r="DF1" s="8">
        <v>0</v>
      </c>
      <c r="DG1" s="8">
        <v>0</v>
      </c>
      <c r="DH1" s="8">
        <v>0</v>
      </c>
      <c r="DI1" s="8">
        <v>0</v>
      </c>
      <c r="DJ1" s="8">
        <v>0</v>
      </c>
      <c r="DK1" s="8">
        <v>0</v>
      </c>
      <c r="DL1" s="8">
        <v>0</v>
      </c>
      <c r="DM1" s="8">
        <v>0</v>
      </c>
      <c r="DN1" s="8">
        <v>0</v>
      </c>
      <c r="DO1" s="8">
        <v>0</v>
      </c>
      <c r="DP1" s="8">
        <v>0</v>
      </c>
      <c r="DQ1" s="8">
        <v>0</v>
      </c>
      <c r="DR1" s="8">
        <v>0</v>
      </c>
      <c r="DS1" s="8">
        <v>0</v>
      </c>
      <c r="DT1" s="8">
        <v>0</v>
      </c>
      <c r="DU1" s="8">
        <v>0</v>
      </c>
      <c r="DV1" s="8">
        <v>0</v>
      </c>
      <c r="DW1" s="8">
        <v>0</v>
      </c>
      <c r="DX1" s="8">
        <v>0</v>
      </c>
      <c r="DY1" s="8">
        <v>0</v>
      </c>
      <c r="DZ1" s="8">
        <v>0</v>
      </c>
      <c r="EA1" s="8">
        <v>0</v>
      </c>
      <c r="EB1" s="8">
        <v>0</v>
      </c>
      <c r="EC1" s="8">
        <v>0</v>
      </c>
      <c r="ED1" s="8">
        <v>0</v>
      </c>
      <c r="EE1" s="8">
        <v>0</v>
      </c>
      <c r="EF1" s="8">
        <v>0</v>
      </c>
      <c r="EG1" s="8">
        <v>0</v>
      </c>
      <c r="EH1" s="8">
        <v>0</v>
      </c>
      <c r="EI1" s="8">
        <v>0</v>
      </c>
      <c r="EJ1" s="8">
        <v>0</v>
      </c>
      <c r="EK1" s="8">
        <v>0</v>
      </c>
      <c r="EL1" s="8">
        <v>0</v>
      </c>
      <c r="EM1" s="8">
        <v>0</v>
      </c>
      <c r="EN1" s="8">
        <v>0</v>
      </c>
      <c r="EO1" s="8">
        <v>0</v>
      </c>
      <c r="EP1" s="8">
        <v>0</v>
      </c>
      <c r="EQ1" s="8">
        <v>0</v>
      </c>
      <c r="ER1" s="8">
        <v>0</v>
      </c>
      <c r="ES1" s="8">
        <v>0</v>
      </c>
      <c r="ET1" s="8">
        <v>0</v>
      </c>
      <c r="EU1" s="8">
        <v>0</v>
      </c>
      <c r="EV1" s="8">
        <v>0</v>
      </c>
      <c r="EW1" s="8">
        <v>0</v>
      </c>
      <c r="EX1" s="8">
        <v>0</v>
      </c>
      <c r="EY1" s="8">
        <v>0</v>
      </c>
      <c r="EZ1" s="8">
        <v>0</v>
      </c>
      <c r="FA1" s="8">
        <v>0</v>
      </c>
      <c r="FB1" s="8">
        <v>0</v>
      </c>
      <c r="FC1" s="8">
        <v>0</v>
      </c>
      <c r="FD1" s="8">
        <v>0</v>
      </c>
      <c r="FE1" s="8">
        <v>0</v>
      </c>
      <c r="FF1" s="8">
        <v>0</v>
      </c>
      <c r="FG1" s="8">
        <v>0</v>
      </c>
      <c r="FH1" s="8">
        <v>0</v>
      </c>
      <c r="FI1" s="8">
        <v>0</v>
      </c>
      <c r="FJ1" s="8">
        <v>0</v>
      </c>
      <c r="FK1" s="8">
        <v>0</v>
      </c>
      <c r="FL1" s="8">
        <v>0</v>
      </c>
      <c r="FM1" s="8">
        <v>0</v>
      </c>
      <c r="FN1" s="8">
        <v>0</v>
      </c>
      <c r="FO1" s="8">
        <v>0</v>
      </c>
      <c r="FP1" s="8">
        <v>0</v>
      </c>
      <c r="FQ1" s="8">
        <v>0</v>
      </c>
      <c r="FR1" s="8">
        <v>0</v>
      </c>
      <c r="FS1" s="8">
        <v>0</v>
      </c>
      <c r="FT1" s="8">
        <v>0</v>
      </c>
      <c r="FU1" s="8">
        <v>0</v>
      </c>
      <c r="FV1" s="8">
        <v>0</v>
      </c>
      <c r="FW1" s="8">
        <v>0</v>
      </c>
      <c r="FX1" s="8">
        <v>0</v>
      </c>
      <c r="FY1" s="8">
        <v>0</v>
      </c>
      <c r="FZ1" s="8">
        <v>0</v>
      </c>
      <c r="GA1" s="8">
        <v>0</v>
      </c>
      <c r="GB1" s="8">
        <v>0</v>
      </c>
      <c r="GC1" s="8">
        <v>0</v>
      </c>
      <c r="GD1" s="8">
        <v>0</v>
      </c>
      <c r="GE1" s="8">
        <v>0</v>
      </c>
      <c r="GF1" s="8">
        <v>0</v>
      </c>
      <c r="GG1" s="8">
        <v>0</v>
      </c>
      <c r="GH1" s="8">
        <v>0</v>
      </c>
      <c r="GI1" s="8">
        <v>0</v>
      </c>
      <c r="GJ1" s="8">
        <v>0</v>
      </c>
      <c r="GK1" s="8">
        <v>0</v>
      </c>
      <c r="GL1" s="8">
        <v>0</v>
      </c>
      <c r="GM1" s="8">
        <v>0</v>
      </c>
      <c r="GN1" s="8">
        <v>0</v>
      </c>
      <c r="GO1" s="8">
        <v>0</v>
      </c>
      <c r="GP1" s="8">
        <v>0</v>
      </c>
      <c r="GQ1" s="8">
        <v>0</v>
      </c>
      <c r="GR1" s="8">
        <v>0</v>
      </c>
      <c r="GS1" s="8">
        <v>0</v>
      </c>
      <c r="GT1" s="8">
        <v>0</v>
      </c>
      <c r="GU1" s="8">
        <v>0</v>
      </c>
      <c r="GV1" s="8">
        <v>0</v>
      </c>
      <c r="GW1" s="8">
        <v>0</v>
      </c>
      <c r="GX1" s="8">
        <v>0</v>
      </c>
      <c r="GY1" s="8">
        <v>0</v>
      </c>
      <c r="GZ1" s="8">
        <v>0</v>
      </c>
      <c r="HA1" s="8">
        <v>0</v>
      </c>
      <c r="HB1" s="8">
        <v>0</v>
      </c>
      <c r="HC1" s="8">
        <v>0</v>
      </c>
      <c r="HD1" s="8">
        <v>0</v>
      </c>
      <c r="HE1" s="8">
        <v>0</v>
      </c>
      <c r="HF1" s="8">
        <v>0</v>
      </c>
      <c r="HG1" s="8">
        <v>0</v>
      </c>
    </row>
    <row r="2" spans="1:215" x14ac:dyDescent="0.3">
      <c r="A2" s="7">
        <v>3</v>
      </c>
      <c r="B2" s="7" t="s">
        <v>86</v>
      </c>
      <c r="C2" s="22" t="s">
        <v>114</v>
      </c>
      <c r="D2" s="7" t="s">
        <v>87</v>
      </c>
      <c r="E2" s="9">
        <f>SUM(Q2:BF2)</f>
        <v>105.6</v>
      </c>
      <c r="F2" s="21">
        <f>E2/J2</f>
        <v>11.733333333333333</v>
      </c>
      <c r="G2" s="9">
        <f>MAX(Q2:BF2)</f>
        <v>48.6</v>
      </c>
      <c r="H2" s="9">
        <f>MIN(Q2:BF2)</f>
        <v>-19.050000000000004</v>
      </c>
      <c r="I2" s="7">
        <f>COUNTIF(Q2:BF2, "&gt;0")</f>
        <v>7</v>
      </c>
      <c r="J2" s="7">
        <f>COUNTIF(R2:BF2, "&lt;&gt;0")</f>
        <v>9</v>
      </c>
      <c r="K2" s="10">
        <f>I2/J2</f>
        <v>0.77777777777777779</v>
      </c>
      <c r="L2" s="11">
        <f>('BSG Bot Results'!CE43)</f>
        <v>1683</v>
      </c>
      <c r="M2" s="12">
        <f>'BSG Bot Results'!CG43</f>
        <v>0.35710041592394531</v>
      </c>
      <c r="N2" s="12">
        <f>'BSG Bot Results'!CH43</f>
        <v>6.2745098039215685E-2</v>
      </c>
      <c r="P2" s="13" t="str" cm="1">
        <f t="array" ref="P2:HG2">TRANSPOSE('BSG Bot Results'!CI1:CI200)</f>
        <v>A2.3 £1 LS  FT Draw 10m TS triggered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0</v>
      </c>
      <c r="AI2" s="9">
        <v>0</v>
      </c>
      <c r="AJ2" s="9">
        <v>0</v>
      </c>
      <c r="AK2" s="9">
        <v>0</v>
      </c>
      <c r="AL2" s="9">
        <v>0</v>
      </c>
      <c r="AM2" s="9">
        <v>0</v>
      </c>
      <c r="AN2" s="9">
        <v>0</v>
      </c>
      <c r="AO2" s="9">
        <v>0</v>
      </c>
      <c r="AP2" s="9">
        <v>0</v>
      </c>
      <c r="AQ2" s="9">
        <v>0</v>
      </c>
      <c r="AR2" s="9">
        <v>0</v>
      </c>
      <c r="AS2" s="9">
        <v>0</v>
      </c>
      <c r="AT2" s="9">
        <v>0</v>
      </c>
      <c r="AU2" s="9">
        <v>0</v>
      </c>
      <c r="AV2" s="9">
        <v>0</v>
      </c>
      <c r="AW2" s="9">
        <v>0</v>
      </c>
      <c r="AX2" s="9">
        <v>0.38</v>
      </c>
      <c r="AY2" s="9">
        <v>18.93</v>
      </c>
      <c r="AZ2" s="9">
        <v>16.070000000000004</v>
      </c>
      <c r="BA2" s="9">
        <v>31.919999999999995</v>
      </c>
      <c r="BB2" s="9">
        <v>4.7900000000000063</v>
      </c>
      <c r="BC2" s="9">
        <v>-19.050000000000004</v>
      </c>
      <c r="BD2" s="9">
        <v>-4.8100000000000023</v>
      </c>
      <c r="BE2" s="9">
        <v>48.6</v>
      </c>
      <c r="BF2" s="9">
        <v>8.769999999999996</v>
      </c>
      <c r="BG2" s="8">
        <v>0</v>
      </c>
      <c r="BH2" s="8">
        <v>0</v>
      </c>
      <c r="BI2" s="8">
        <v>0</v>
      </c>
      <c r="BJ2" s="8">
        <v>0</v>
      </c>
      <c r="BK2" s="8">
        <v>0</v>
      </c>
      <c r="BL2" s="8">
        <v>0</v>
      </c>
      <c r="BM2" s="8">
        <v>0</v>
      </c>
      <c r="BN2" s="8">
        <v>0</v>
      </c>
      <c r="BO2" s="8">
        <v>0</v>
      </c>
      <c r="BP2" s="8">
        <v>0</v>
      </c>
      <c r="BQ2" s="8">
        <v>0</v>
      </c>
      <c r="BR2" s="8">
        <v>0</v>
      </c>
      <c r="BS2" s="8">
        <v>0</v>
      </c>
      <c r="BT2" s="8">
        <v>0</v>
      </c>
      <c r="BU2" s="8">
        <v>0</v>
      </c>
      <c r="BV2" s="8">
        <v>0</v>
      </c>
      <c r="BW2" s="8">
        <v>0</v>
      </c>
      <c r="BX2" s="8">
        <v>0</v>
      </c>
      <c r="BY2" s="8">
        <v>0</v>
      </c>
      <c r="BZ2" s="8">
        <v>0</v>
      </c>
      <c r="CA2" s="8">
        <v>0</v>
      </c>
      <c r="CB2" s="8">
        <v>0</v>
      </c>
      <c r="CC2" s="8">
        <v>0</v>
      </c>
      <c r="CD2" s="8">
        <v>0</v>
      </c>
      <c r="CE2" s="8">
        <v>0</v>
      </c>
      <c r="CF2" s="8">
        <v>0</v>
      </c>
      <c r="CG2" s="8">
        <v>0</v>
      </c>
      <c r="CH2" s="8">
        <v>0</v>
      </c>
      <c r="CI2" s="8">
        <v>0</v>
      </c>
      <c r="CJ2" s="8">
        <v>0</v>
      </c>
      <c r="CK2" s="8">
        <v>0</v>
      </c>
      <c r="CL2" s="8">
        <v>0</v>
      </c>
      <c r="CM2" s="8">
        <v>0</v>
      </c>
      <c r="CN2" s="8">
        <v>0</v>
      </c>
      <c r="CO2" s="8">
        <v>0</v>
      </c>
      <c r="CP2" s="8">
        <v>0</v>
      </c>
      <c r="CQ2" s="8">
        <v>0</v>
      </c>
      <c r="CR2" s="8">
        <v>0</v>
      </c>
      <c r="CS2" s="8">
        <v>0</v>
      </c>
      <c r="CT2" s="8">
        <v>0</v>
      </c>
      <c r="CU2" s="8">
        <v>0</v>
      </c>
      <c r="CV2" s="8">
        <v>0</v>
      </c>
      <c r="CW2" s="8">
        <v>0</v>
      </c>
      <c r="CX2" s="8">
        <v>0</v>
      </c>
      <c r="CY2" s="8">
        <v>0</v>
      </c>
      <c r="CZ2" s="8">
        <v>0</v>
      </c>
      <c r="DA2" s="8">
        <v>0</v>
      </c>
      <c r="DB2" s="8">
        <v>0</v>
      </c>
      <c r="DC2" s="8">
        <v>0</v>
      </c>
      <c r="DD2" s="8">
        <v>0</v>
      </c>
      <c r="DE2" s="8">
        <v>0</v>
      </c>
      <c r="DF2" s="8">
        <v>0</v>
      </c>
      <c r="DG2" s="8">
        <v>0</v>
      </c>
      <c r="DH2" s="8">
        <v>0</v>
      </c>
      <c r="DI2" s="8">
        <v>0</v>
      </c>
      <c r="DJ2" s="8">
        <v>0</v>
      </c>
      <c r="DK2" s="8">
        <v>0</v>
      </c>
      <c r="DL2" s="8">
        <v>0</v>
      </c>
      <c r="DM2" s="8">
        <v>0</v>
      </c>
      <c r="DN2" s="8">
        <v>0</v>
      </c>
      <c r="DO2" s="8">
        <v>0</v>
      </c>
      <c r="DP2" s="8">
        <v>0</v>
      </c>
      <c r="DQ2" s="8">
        <v>0</v>
      </c>
      <c r="DR2" s="8">
        <v>0</v>
      </c>
      <c r="DS2" s="8">
        <v>0</v>
      </c>
      <c r="DT2" s="8">
        <v>0</v>
      </c>
      <c r="DU2" s="8">
        <v>0</v>
      </c>
      <c r="DV2" s="8">
        <v>0</v>
      </c>
      <c r="DW2" s="8">
        <v>0</v>
      </c>
      <c r="DX2" s="8">
        <v>0</v>
      </c>
      <c r="DY2" s="8">
        <v>0</v>
      </c>
      <c r="DZ2" s="8">
        <v>0</v>
      </c>
      <c r="EA2" s="8">
        <v>0</v>
      </c>
      <c r="EB2" s="8">
        <v>0</v>
      </c>
      <c r="EC2" s="8">
        <v>0</v>
      </c>
      <c r="ED2" s="8">
        <v>0</v>
      </c>
      <c r="EE2" s="8">
        <v>0</v>
      </c>
      <c r="EF2" s="8">
        <v>0</v>
      </c>
      <c r="EG2" s="8">
        <v>0</v>
      </c>
      <c r="EH2" s="8">
        <v>0</v>
      </c>
      <c r="EI2" s="8">
        <v>0</v>
      </c>
      <c r="EJ2" s="8">
        <v>0</v>
      </c>
      <c r="EK2" s="8">
        <v>0</v>
      </c>
      <c r="EL2" s="8">
        <v>0</v>
      </c>
      <c r="EM2" s="8">
        <v>0</v>
      </c>
      <c r="EN2" s="8">
        <v>0</v>
      </c>
      <c r="EO2" s="8">
        <v>0</v>
      </c>
      <c r="EP2" s="8">
        <v>0</v>
      </c>
      <c r="EQ2" s="8">
        <v>0</v>
      </c>
      <c r="ER2" s="8">
        <v>0</v>
      </c>
      <c r="ES2" s="8">
        <v>0</v>
      </c>
      <c r="ET2" s="8">
        <v>0</v>
      </c>
      <c r="EU2" s="8">
        <v>0</v>
      </c>
      <c r="EV2" s="8">
        <v>0</v>
      </c>
      <c r="EW2" s="8">
        <v>0</v>
      </c>
      <c r="EX2" s="8">
        <v>0</v>
      </c>
      <c r="EY2" s="8">
        <v>0</v>
      </c>
      <c r="EZ2" s="8">
        <v>0</v>
      </c>
      <c r="FA2" s="8">
        <v>0</v>
      </c>
      <c r="FB2" s="8">
        <v>0</v>
      </c>
      <c r="FC2" s="8">
        <v>0</v>
      </c>
      <c r="FD2" s="8">
        <v>0</v>
      </c>
      <c r="FE2" s="8">
        <v>0</v>
      </c>
      <c r="FF2" s="8">
        <v>0</v>
      </c>
      <c r="FG2" s="8">
        <v>0</v>
      </c>
      <c r="FH2" s="8">
        <v>0</v>
      </c>
      <c r="FI2" s="8">
        <v>0</v>
      </c>
      <c r="FJ2" s="8">
        <v>0</v>
      </c>
      <c r="FK2" s="8">
        <v>0</v>
      </c>
      <c r="FL2" s="8">
        <v>0</v>
      </c>
      <c r="FM2" s="8">
        <v>0</v>
      </c>
      <c r="FN2" s="8">
        <v>0</v>
      </c>
      <c r="FO2" s="8">
        <v>0</v>
      </c>
      <c r="FP2" s="8">
        <v>0</v>
      </c>
      <c r="FQ2" s="8">
        <v>0</v>
      </c>
      <c r="FR2" s="8">
        <v>0</v>
      </c>
      <c r="FS2" s="8">
        <v>0</v>
      </c>
      <c r="FT2" s="8">
        <v>0</v>
      </c>
      <c r="FU2" s="8">
        <v>0</v>
      </c>
      <c r="FV2" s="8">
        <v>0</v>
      </c>
      <c r="FW2" s="8">
        <v>0</v>
      </c>
      <c r="FX2" s="8">
        <v>0</v>
      </c>
      <c r="FY2" s="8">
        <v>0</v>
      </c>
      <c r="FZ2" s="8">
        <v>0</v>
      </c>
      <c r="GA2" s="8">
        <v>0</v>
      </c>
      <c r="GB2" s="8">
        <v>0</v>
      </c>
      <c r="GC2" s="8">
        <v>0</v>
      </c>
      <c r="GD2" s="8">
        <v>0</v>
      </c>
      <c r="GE2" s="8">
        <v>0</v>
      </c>
      <c r="GF2" s="8">
        <v>0</v>
      </c>
      <c r="GG2" s="8">
        <v>0</v>
      </c>
      <c r="GH2" s="8">
        <v>0</v>
      </c>
      <c r="GI2" s="8">
        <v>0</v>
      </c>
      <c r="GJ2" s="8">
        <v>0</v>
      </c>
      <c r="GK2" s="8">
        <v>0</v>
      </c>
      <c r="GL2" s="8">
        <v>0</v>
      </c>
      <c r="GM2" s="8">
        <v>0</v>
      </c>
      <c r="GN2" s="8">
        <v>0</v>
      </c>
      <c r="GO2" s="8">
        <v>0</v>
      </c>
      <c r="GP2" s="8">
        <v>0</v>
      </c>
      <c r="GQ2" s="8">
        <v>0</v>
      </c>
      <c r="GR2" s="8">
        <v>0</v>
      </c>
      <c r="GS2" s="8">
        <v>0</v>
      </c>
      <c r="GT2" s="8">
        <v>0</v>
      </c>
      <c r="GU2" s="8">
        <v>0</v>
      </c>
      <c r="GV2" s="8">
        <v>0</v>
      </c>
      <c r="GW2" s="8">
        <v>0</v>
      </c>
      <c r="GX2" s="8">
        <v>0</v>
      </c>
      <c r="GY2" s="8">
        <v>0</v>
      </c>
      <c r="GZ2" s="8">
        <v>0</v>
      </c>
      <c r="HA2" s="8">
        <v>0</v>
      </c>
      <c r="HB2" s="8">
        <v>0</v>
      </c>
      <c r="HC2" s="8">
        <v>0</v>
      </c>
      <c r="HD2" s="8">
        <v>0</v>
      </c>
      <c r="HE2" s="8">
        <v>0</v>
      </c>
      <c r="HF2" s="8">
        <v>0</v>
      </c>
      <c r="HG2" s="8">
        <v>0</v>
      </c>
    </row>
    <row r="3" spans="1:215" x14ac:dyDescent="0.3">
      <c r="A3" s="7">
        <v>2</v>
      </c>
      <c r="B3" s="7" t="s">
        <v>86</v>
      </c>
      <c r="C3" s="22" t="s">
        <v>110</v>
      </c>
      <c r="D3" s="7" t="s">
        <v>87</v>
      </c>
      <c r="E3" s="9">
        <f>SUM(Q3:BF3)</f>
        <v>256.69</v>
      </c>
      <c r="F3" s="21">
        <f>E3/J3</f>
        <v>6.2607317073170732</v>
      </c>
      <c r="G3" s="9">
        <f>MAX(Q3:BF3)</f>
        <v>55.149999999999977</v>
      </c>
      <c r="H3" s="9">
        <f>MIN(Q3:BF3)</f>
        <v>-32.129999999999995</v>
      </c>
      <c r="I3" s="7">
        <f>COUNTIF(Q3:BF3, "&gt;0")</f>
        <v>24</v>
      </c>
      <c r="J3" s="7">
        <f>COUNTIF(R3:BF3, "&lt;&gt;0")</f>
        <v>41</v>
      </c>
      <c r="K3" s="10">
        <f>I3/J3</f>
        <v>0.58536585365853655</v>
      </c>
      <c r="L3" s="11">
        <f>('BSG Bot Results'!AJ43)</f>
        <v>2022</v>
      </c>
      <c r="M3" s="12">
        <f>'BSG Bot Results'!AK43</f>
        <v>0.31837505904581953</v>
      </c>
      <c r="N3" s="12">
        <f>'BSG Bot Results'!AL43</f>
        <v>4.0417257124862223E-2</v>
      </c>
      <c r="P3" s="13" t="str" cm="1">
        <f t="array" ref="P3:HG3">TRANSPOSE('BSG Bot Results'!AM1:AM200)</f>
        <v>A2.02 £1 LS  FT Draw Opp.</v>
      </c>
      <c r="Q3" s="9">
        <v>0</v>
      </c>
      <c r="R3" s="9">
        <v>35.07</v>
      </c>
      <c r="S3" s="9">
        <v>41.62</v>
      </c>
      <c r="T3" s="9">
        <v>-13.75</v>
      </c>
      <c r="U3" s="9">
        <v>16.61</v>
      </c>
      <c r="V3" s="9">
        <v>34.820000000000007</v>
      </c>
      <c r="W3" s="9">
        <v>26.379999999999995</v>
      </c>
      <c r="X3" s="9">
        <v>3.25</v>
      </c>
      <c r="Y3" s="9">
        <v>33.599999999999994</v>
      </c>
      <c r="Z3" s="9">
        <v>5.6200000000000045</v>
      </c>
      <c r="AA3" s="9">
        <v>-19.449999999999989</v>
      </c>
      <c r="AB3" s="9">
        <v>28.349999999999994</v>
      </c>
      <c r="AC3" s="9">
        <v>42.870000000000005</v>
      </c>
      <c r="AD3" s="9">
        <v>1.4699999999999989</v>
      </c>
      <c r="AE3" s="9">
        <v>-15.370000000000005</v>
      </c>
      <c r="AF3" s="9">
        <v>4.1099999999999852</v>
      </c>
      <c r="AG3" s="9">
        <v>9.160000000000025</v>
      </c>
      <c r="AH3" s="9">
        <v>55.149999999999977</v>
      </c>
      <c r="AI3" s="9">
        <v>26.650000000000034</v>
      </c>
      <c r="AJ3" s="9">
        <v>-0.10000000000002274</v>
      </c>
      <c r="AK3" s="9">
        <v>-9.4200000000000159</v>
      </c>
      <c r="AL3" s="9">
        <v>-8.9199999999999591</v>
      </c>
      <c r="AM3" s="9">
        <v>-9.7800000000000296</v>
      </c>
      <c r="AN3" s="9">
        <v>-23.079999999999984</v>
      </c>
      <c r="AO3" s="9">
        <v>-8.8000000000000114</v>
      </c>
      <c r="AP3" s="9">
        <v>17.879999999999995</v>
      </c>
      <c r="AQ3" s="9">
        <v>30</v>
      </c>
      <c r="AR3" s="9">
        <v>19.45999999999998</v>
      </c>
      <c r="AS3" s="9">
        <v>20.740000000000009</v>
      </c>
      <c r="AT3" s="9">
        <v>-8.4900000000000091</v>
      </c>
      <c r="AU3" s="9">
        <v>-32.129999999999995</v>
      </c>
      <c r="AV3" s="9">
        <v>-21.389999999999986</v>
      </c>
      <c r="AW3" s="9">
        <v>-16.930000000000007</v>
      </c>
      <c r="AX3" s="9">
        <v>-2.1200000000000045</v>
      </c>
      <c r="AY3" s="9">
        <v>7.5900000000000318</v>
      </c>
      <c r="AZ3" s="9">
        <v>-12.140000000000043</v>
      </c>
      <c r="BA3" s="9">
        <v>13.25</v>
      </c>
      <c r="BB3" s="9">
        <v>3.9500000000000455</v>
      </c>
      <c r="BC3" s="9">
        <v>-16.850000000000023</v>
      </c>
      <c r="BD3" s="9">
        <v>-23.400000000000006</v>
      </c>
      <c r="BE3" s="9">
        <v>1.7600000000000193</v>
      </c>
      <c r="BF3" s="9">
        <v>19.449999999999989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8">
        <v>0</v>
      </c>
      <c r="CM3" s="8">
        <v>0</v>
      </c>
      <c r="CN3" s="8">
        <v>0</v>
      </c>
      <c r="CO3" s="8">
        <v>0</v>
      </c>
      <c r="CP3" s="8">
        <v>0</v>
      </c>
      <c r="CQ3" s="8">
        <v>0</v>
      </c>
      <c r="CR3" s="8">
        <v>0</v>
      </c>
      <c r="CS3" s="8">
        <v>0</v>
      </c>
      <c r="CT3" s="8">
        <v>0</v>
      </c>
      <c r="CU3" s="8">
        <v>0</v>
      </c>
      <c r="CV3" s="8">
        <v>0</v>
      </c>
      <c r="CW3" s="8">
        <v>0</v>
      </c>
      <c r="CX3" s="8">
        <v>0</v>
      </c>
      <c r="CY3" s="8">
        <v>0</v>
      </c>
      <c r="CZ3" s="8">
        <v>0</v>
      </c>
      <c r="DA3" s="8">
        <v>0</v>
      </c>
      <c r="DB3" s="8">
        <v>0</v>
      </c>
      <c r="DC3" s="8">
        <v>0</v>
      </c>
      <c r="DD3" s="8">
        <v>0</v>
      </c>
      <c r="DE3" s="8">
        <v>0</v>
      </c>
      <c r="DF3" s="8">
        <v>0</v>
      </c>
      <c r="DG3" s="8">
        <v>0</v>
      </c>
      <c r="DH3" s="8">
        <v>0</v>
      </c>
      <c r="DI3" s="8">
        <v>0</v>
      </c>
      <c r="DJ3" s="8">
        <v>0</v>
      </c>
      <c r="DK3" s="8">
        <v>0</v>
      </c>
      <c r="DL3" s="8">
        <v>0</v>
      </c>
      <c r="DM3" s="8">
        <v>0</v>
      </c>
      <c r="DN3" s="8">
        <v>0</v>
      </c>
      <c r="DO3" s="8">
        <v>0</v>
      </c>
      <c r="DP3" s="8">
        <v>0</v>
      </c>
      <c r="DQ3" s="8">
        <v>0</v>
      </c>
      <c r="DR3" s="8">
        <v>0</v>
      </c>
      <c r="DS3" s="8">
        <v>0</v>
      </c>
      <c r="DT3" s="8">
        <v>0</v>
      </c>
      <c r="DU3" s="8">
        <v>0</v>
      </c>
      <c r="DV3" s="8">
        <v>0</v>
      </c>
      <c r="DW3" s="8">
        <v>0</v>
      </c>
      <c r="DX3" s="8">
        <v>0</v>
      </c>
      <c r="DY3" s="8">
        <v>0</v>
      </c>
      <c r="DZ3" s="8">
        <v>0</v>
      </c>
      <c r="EA3" s="8">
        <v>0</v>
      </c>
      <c r="EB3" s="8">
        <v>0</v>
      </c>
      <c r="EC3" s="8">
        <v>0</v>
      </c>
      <c r="ED3" s="8">
        <v>0</v>
      </c>
      <c r="EE3" s="8">
        <v>0</v>
      </c>
      <c r="EF3" s="8">
        <v>0</v>
      </c>
      <c r="EG3" s="8">
        <v>0</v>
      </c>
      <c r="EH3" s="8">
        <v>0</v>
      </c>
      <c r="EI3" s="8">
        <v>0</v>
      </c>
      <c r="EJ3" s="8">
        <v>0</v>
      </c>
      <c r="EK3" s="8">
        <v>0</v>
      </c>
      <c r="EL3" s="8">
        <v>0</v>
      </c>
      <c r="EM3" s="8">
        <v>0</v>
      </c>
      <c r="EN3" s="8">
        <v>0</v>
      </c>
      <c r="EO3" s="8">
        <v>0</v>
      </c>
      <c r="EP3" s="8">
        <v>0</v>
      </c>
      <c r="EQ3" s="8">
        <v>0</v>
      </c>
      <c r="ER3" s="8">
        <v>0</v>
      </c>
      <c r="ES3" s="8">
        <v>0</v>
      </c>
      <c r="ET3" s="8">
        <v>0</v>
      </c>
      <c r="EU3" s="8">
        <v>0</v>
      </c>
      <c r="EV3" s="8">
        <v>0</v>
      </c>
      <c r="EW3" s="8">
        <v>0</v>
      </c>
      <c r="EX3" s="8">
        <v>0</v>
      </c>
      <c r="EY3" s="8">
        <v>0</v>
      </c>
      <c r="EZ3" s="8">
        <v>0</v>
      </c>
      <c r="FA3" s="8">
        <v>0</v>
      </c>
      <c r="FB3" s="8">
        <v>0</v>
      </c>
      <c r="FC3" s="8">
        <v>0</v>
      </c>
      <c r="FD3" s="8">
        <v>0</v>
      </c>
      <c r="FE3" s="8">
        <v>0</v>
      </c>
      <c r="FF3" s="8">
        <v>0</v>
      </c>
      <c r="FG3" s="8">
        <v>0</v>
      </c>
      <c r="FH3" s="8">
        <v>0</v>
      </c>
      <c r="FI3" s="8">
        <v>0</v>
      </c>
      <c r="FJ3" s="8">
        <v>0</v>
      </c>
      <c r="FK3" s="8">
        <v>0</v>
      </c>
      <c r="FL3" s="8">
        <v>0</v>
      </c>
      <c r="FM3" s="8">
        <v>0</v>
      </c>
      <c r="FN3" s="8">
        <v>0</v>
      </c>
      <c r="FO3" s="8">
        <v>0</v>
      </c>
      <c r="FP3" s="8">
        <v>0</v>
      </c>
      <c r="FQ3" s="8">
        <v>0</v>
      </c>
      <c r="FR3" s="8">
        <v>0</v>
      </c>
      <c r="FS3" s="8">
        <v>0</v>
      </c>
      <c r="FT3" s="8">
        <v>0</v>
      </c>
      <c r="FU3" s="8">
        <v>0</v>
      </c>
      <c r="FV3" s="8">
        <v>0</v>
      </c>
      <c r="FW3" s="8">
        <v>0</v>
      </c>
      <c r="FX3" s="8">
        <v>0</v>
      </c>
      <c r="FY3" s="8">
        <v>0</v>
      </c>
      <c r="FZ3" s="8">
        <v>0</v>
      </c>
      <c r="GA3" s="8">
        <v>0</v>
      </c>
      <c r="GB3" s="8">
        <v>0</v>
      </c>
      <c r="GC3" s="8">
        <v>0</v>
      </c>
      <c r="GD3" s="8">
        <v>0</v>
      </c>
      <c r="GE3" s="8">
        <v>0</v>
      </c>
      <c r="GF3" s="8">
        <v>0</v>
      </c>
      <c r="GG3" s="8">
        <v>0</v>
      </c>
      <c r="GH3" s="8">
        <v>0</v>
      </c>
      <c r="GI3" s="8">
        <v>0</v>
      </c>
      <c r="GJ3" s="8">
        <v>0</v>
      </c>
      <c r="GK3" s="8">
        <v>0</v>
      </c>
      <c r="GL3" s="8">
        <v>0</v>
      </c>
      <c r="GM3" s="8">
        <v>0</v>
      </c>
      <c r="GN3" s="8">
        <v>0</v>
      </c>
      <c r="GO3" s="8">
        <v>0</v>
      </c>
      <c r="GP3" s="8">
        <v>0</v>
      </c>
      <c r="GQ3" s="8">
        <v>0</v>
      </c>
      <c r="GR3" s="8">
        <v>0</v>
      </c>
      <c r="GS3" s="8">
        <v>0</v>
      </c>
      <c r="GT3" s="8">
        <v>0</v>
      </c>
      <c r="GU3" s="8">
        <v>0</v>
      </c>
      <c r="GV3" s="8">
        <v>0</v>
      </c>
      <c r="GW3" s="8">
        <v>0</v>
      </c>
      <c r="GX3" s="8">
        <v>0</v>
      </c>
      <c r="GY3" s="8">
        <v>0</v>
      </c>
      <c r="GZ3" s="8">
        <v>0</v>
      </c>
      <c r="HA3" s="8">
        <v>0</v>
      </c>
      <c r="HB3" s="8">
        <v>0</v>
      </c>
      <c r="HC3" s="8">
        <v>0</v>
      </c>
      <c r="HD3" s="8">
        <v>0</v>
      </c>
      <c r="HE3" s="8">
        <v>0</v>
      </c>
      <c r="HF3" s="8">
        <v>0</v>
      </c>
      <c r="HG3" s="8">
        <v>0</v>
      </c>
    </row>
    <row r="4" spans="1:215" x14ac:dyDescent="0.3">
      <c r="A4" s="7">
        <v>1</v>
      </c>
      <c r="B4" s="7" t="s">
        <v>86</v>
      </c>
      <c r="C4" s="22" t="s">
        <v>108</v>
      </c>
      <c r="D4" s="7" t="s">
        <v>87</v>
      </c>
      <c r="E4" s="9">
        <f>SUM(Q4:BF4)</f>
        <v>233.26</v>
      </c>
      <c r="F4" s="21">
        <f>E4/J4</f>
        <v>5.689268292682927</v>
      </c>
      <c r="G4" s="9">
        <f>MAX(Q4:BF4)</f>
        <v>93.079999999999984</v>
      </c>
      <c r="H4" s="9">
        <f>MIN(Q4:BF4)</f>
        <v>-88.759999999999991</v>
      </c>
      <c r="I4" s="7">
        <f>COUNTIF(Q4:BF4, "&gt;0")</f>
        <v>21</v>
      </c>
      <c r="J4" s="7">
        <f>COUNTIF(R4:BF4, "&lt;&gt;0")</f>
        <v>41</v>
      </c>
      <c r="K4" s="10">
        <f>I4/J4</f>
        <v>0.51219512195121952</v>
      </c>
      <c r="L4" s="11">
        <f>('BSG Bot Results'!C43)</f>
        <v>19635</v>
      </c>
      <c r="M4" s="12">
        <f>'BSG Bot Results'!E43</f>
        <v>0.32284186401833459</v>
      </c>
      <c r="N4" s="12">
        <f>'BSG Bot Results'!F43</f>
        <v>1.1879806468041761E-2</v>
      </c>
      <c r="P4" s="13" t="str" cm="1">
        <f t="array" ref="P4:HG4">TRANSPOSE('BSG Bot Results'!G1:G200)</f>
        <v xml:space="preserve">A2.01 £1 LS  FT Draw </v>
      </c>
      <c r="Q4" s="9">
        <v>0</v>
      </c>
      <c r="R4" s="9">
        <v>32.159999999999997</v>
      </c>
      <c r="S4" s="9">
        <v>38.14</v>
      </c>
      <c r="T4" s="9">
        <v>-16.159999999999997</v>
      </c>
      <c r="U4" s="9">
        <v>0.96000000000000085</v>
      </c>
      <c r="V4" s="9">
        <v>50.87</v>
      </c>
      <c r="W4" s="9">
        <v>16.049999999999997</v>
      </c>
      <c r="X4" s="9">
        <v>5.480000000000004</v>
      </c>
      <c r="Y4" s="9">
        <v>60.300000000000011</v>
      </c>
      <c r="Z4" s="9">
        <v>17.759999999999991</v>
      </c>
      <c r="AA4" s="9">
        <v>-23.349999999999994</v>
      </c>
      <c r="AB4" s="9">
        <v>17.599999999999994</v>
      </c>
      <c r="AC4" s="9">
        <v>36.509999999999991</v>
      </c>
      <c r="AD4" s="9">
        <v>-14.590000000000003</v>
      </c>
      <c r="AE4" s="9">
        <v>-0.25</v>
      </c>
      <c r="AF4" s="9">
        <v>-49.25</v>
      </c>
      <c r="AG4" s="9">
        <v>62.5</v>
      </c>
      <c r="AH4" s="9">
        <v>35.27000000000001</v>
      </c>
      <c r="AI4" s="9">
        <v>93.079999999999984</v>
      </c>
      <c r="AJ4" s="9">
        <v>-29.849999999999966</v>
      </c>
      <c r="AK4" s="9">
        <v>-54.720000000000027</v>
      </c>
      <c r="AL4" s="9">
        <v>-3.1800000000000068</v>
      </c>
      <c r="AM4" s="9">
        <v>-20.289999999999992</v>
      </c>
      <c r="AN4" s="9">
        <v>-21.409999999999997</v>
      </c>
      <c r="AO4" s="9">
        <v>-20.400000000000006</v>
      </c>
      <c r="AP4" s="9">
        <v>-1.3199999999999932</v>
      </c>
      <c r="AQ4" s="9">
        <v>-10.75</v>
      </c>
      <c r="AR4" s="9">
        <v>24.129999999999995</v>
      </c>
      <c r="AS4" s="9">
        <v>32.467000000000013</v>
      </c>
      <c r="AT4" s="9">
        <v>42.83299999999997</v>
      </c>
      <c r="AU4" s="9">
        <v>-26.409999999999968</v>
      </c>
      <c r="AV4" s="9">
        <v>-24.72</v>
      </c>
      <c r="AW4" s="9">
        <v>-24.72</v>
      </c>
      <c r="AX4" s="9">
        <v>-25.22</v>
      </c>
      <c r="AY4" s="9">
        <v>19.199999999999989</v>
      </c>
      <c r="AZ4" s="9">
        <v>-88.759999999999991</v>
      </c>
      <c r="BA4" s="9">
        <v>33.159999999999997</v>
      </c>
      <c r="BB4" s="9">
        <v>-7.0500000000000114</v>
      </c>
      <c r="BC4" s="9">
        <v>2.9500000000000171</v>
      </c>
      <c r="BD4" s="9">
        <v>-34.500000000000014</v>
      </c>
      <c r="BE4" s="9">
        <v>38.769999999999996</v>
      </c>
      <c r="BF4" s="9">
        <v>69.97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8">
        <v>0</v>
      </c>
      <c r="CM4" s="8">
        <v>0</v>
      </c>
      <c r="CN4" s="8">
        <v>0</v>
      </c>
      <c r="CO4" s="8">
        <v>0</v>
      </c>
      <c r="CP4" s="8">
        <v>0</v>
      </c>
      <c r="CQ4" s="8">
        <v>0</v>
      </c>
      <c r="CR4" s="8">
        <v>0</v>
      </c>
      <c r="CS4" s="8">
        <v>0</v>
      </c>
      <c r="CT4" s="8">
        <v>0</v>
      </c>
      <c r="CU4" s="8">
        <v>0</v>
      </c>
      <c r="CV4" s="8">
        <v>0</v>
      </c>
      <c r="CW4" s="8">
        <v>0</v>
      </c>
      <c r="CX4" s="8">
        <v>0</v>
      </c>
      <c r="CY4" s="8">
        <v>0</v>
      </c>
      <c r="CZ4" s="8">
        <v>0</v>
      </c>
      <c r="DA4" s="8">
        <v>0</v>
      </c>
      <c r="DB4" s="8">
        <v>0</v>
      </c>
      <c r="DC4" s="8">
        <v>0</v>
      </c>
      <c r="DD4" s="8">
        <v>0</v>
      </c>
      <c r="DE4" s="8">
        <v>0</v>
      </c>
      <c r="DF4" s="8">
        <v>0</v>
      </c>
      <c r="DG4" s="8">
        <v>0</v>
      </c>
      <c r="DH4" s="8">
        <v>0</v>
      </c>
      <c r="DI4" s="8">
        <v>0</v>
      </c>
      <c r="DJ4" s="8">
        <v>0</v>
      </c>
      <c r="DK4" s="8">
        <v>0</v>
      </c>
      <c r="DL4" s="8">
        <v>0</v>
      </c>
      <c r="DM4" s="8">
        <v>0</v>
      </c>
      <c r="DN4" s="8">
        <v>0</v>
      </c>
      <c r="DO4" s="8">
        <v>0</v>
      </c>
      <c r="DP4" s="8">
        <v>0</v>
      </c>
      <c r="DQ4" s="8">
        <v>0</v>
      </c>
      <c r="DR4" s="8">
        <v>0</v>
      </c>
      <c r="DS4" s="8">
        <v>0</v>
      </c>
      <c r="DT4" s="8">
        <v>0</v>
      </c>
      <c r="DU4" s="8">
        <v>0</v>
      </c>
      <c r="DV4" s="8">
        <v>0</v>
      </c>
      <c r="DW4" s="8">
        <v>0</v>
      </c>
      <c r="DX4" s="8">
        <v>0</v>
      </c>
      <c r="DY4" s="8">
        <v>0</v>
      </c>
      <c r="DZ4" s="8">
        <v>0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8">
        <v>0</v>
      </c>
      <c r="EJ4" s="8">
        <v>0</v>
      </c>
      <c r="EK4" s="8">
        <v>0</v>
      </c>
      <c r="EL4" s="8">
        <v>0</v>
      </c>
      <c r="EM4" s="8">
        <v>0</v>
      </c>
      <c r="EN4" s="8">
        <v>0</v>
      </c>
      <c r="EO4" s="8">
        <v>0</v>
      </c>
      <c r="EP4" s="8">
        <v>0</v>
      </c>
      <c r="EQ4" s="8">
        <v>0</v>
      </c>
      <c r="ER4" s="8">
        <v>0</v>
      </c>
      <c r="ES4" s="8">
        <v>0</v>
      </c>
      <c r="ET4" s="8">
        <v>0</v>
      </c>
      <c r="EU4" s="8">
        <v>0</v>
      </c>
      <c r="EV4" s="8">
        <v>0</v>
      </c>
      <c r="EW4" s="8">
        <v>0</v>
      </c>
      <c r="EX4" s="8">
        <v>0</v>
      </c>
      <c r="EY4" s="8">
        <v>0</v>
      </c>
      <c r="EZ4" s="8">
        <v>0</v>
      </c>
      <c r="FA4" s="8">
        <v>0</v>
      </c>
      <c r="FB4" s="8">
        <v>0</v>
      </c>
      <c r="FC4" s="8">
        <v>0</v>
      </c>
      <c r="FD4" s="8">
        <v>0</v>
      </c>
      <c r="FE4" s="8">
        <v>0</v>
      </c>
      <c r="FF4" s="8">
        <v>0</v>
      </c>
      <c r="FG4" s="8">
        <v>0</v>
      </c>
      <c r="FH4" s="8">
        <v>0</v>
      </c>
      <c r="FI4" s="8">
        <v>0</v>
      </c>
      <c r="FJ4" s="8">
        <v>0</v>
      </c>
      <c r="FK4" s="8">
        <v>0</v>
      </c>
      <c r="FL4" s="8">
        <v>0</v>
      </c>
      <c r="FM4" s="8">
        <v>0</v>
      </c>
      <c r="FN4" s="8">
        <v>0</v>
      </c>
      <c r="FO4" s="8">
        <v>0</v>
      </c>
      <c r="FP4" s="8">
        <v>0</v>
      </c>
      <c r="FQ4" s="8">
        <v>0</v>
      </c>
      <c r="FR4" s="8">
        <v>0</v>
      </c>
      <c r="FS4" s="8">
        <v>0</v>
      </c>
      <c r="FT4" s="8">
        <v>0</v>
      </c>
      <c r="FU4" s="8">
        <v>0</v>
      </c>
      <c r="FV4" s="8">
        <v>0</v>
      </c>
      <c r="FW4" s="8">
        <v>0</v>
      </c>
      <c r="FX4" s="8">
        <v>0</v>
      </c>
      <c r="FY4" s="8">
        <v>0</v>
      </c>
      <c r="FZ4" s="8">
        <v>0</v>
      </c>
      <c r="GA4" s="8">
        <v>0</v>
      </c>
      <c r="GB4" s="8">
        <v>0</v>
      </c>
      <c r="GC4" s="8">
        <v>0</v>
      </c>
      <c r="GD4" s="8">
        <v>0</v>
      </c>
      <c r="GE4" s="8">
        <v>0</v>
      </c>
      <c r="GF4" s="8">
        <v>0</v>
      </c>
      <c r="GG4" s="8">
        <v>0</v>
      </c>
      <c r="GH4" s="8">
        <v>0</v>
      </c>
      <c r="GI4" s="8">
        <v>0</v>
      </c>
      <c r="GJ4" s="8">
        <v>0</v>
      </c>
      <c r="GK4" s="8">
        <v>0</v>
      </c>
      <c r="GL4" s="8">
        <v>0</v>
      </c>
      <c r="GM4" s="8">
        <v>0</v>
      </c>
      <c r="GN4" s="8">
        <v>0</v>
      </c>
      <c r="GO4" s="8">
        <v>0</v>
      </c>
      <c r="GP4" s="8">
        <v>0</v>
      </c>
      <c r="GQ4" s="8">
        <v>0</v>
      </c>
      <c r="GR4" s="8">
        <v>0</v>
      </c>
      <c r="GS4" s="8">
        <v>0</v>
      </c>
      <c r="GT4" s="8">
        <v>0</v>
      </c>
      <c r="GU4" s="8">
        <v>0</v>
      </c>
      <c r="GV4" s="8">
        <v>0</v>
      </c>
      <c r="GW4" s="8">
        <v>0</v>
      </c>
      <c r="GX4" s="8">
        <v>0</v>
      </c>
      <c r="GY4" s="8">
        <v>0</v>
      </c>
      <c r="GZ4" s="8">
        <v>0</v>
      </c>
      <c r="HA4" s="8">
        <v>0</v>
      </c>
      <c r="HB4" s="8">
        <v>0</v>
      </c>
      <c r="HC4" s="8">
        <v>0</v>
      </c>
      <c r="HD4" s="8">
        <v>0</v>
      </c>
      <c r="HE4" s="8">
        <v>0</v>
      </c>
      <c r="HF4" s="8">
        <v>0</v>
      </c>
      <c r="HG4" s="8">
        <v>0</v>
      </c>
    </row>
    <row r="5" spans="1:215" x14ac:dyDescent="0.3">
      <c r="A5" s="7">
        <v>9</v>
      </c>
      <c r="B5" s="7" t="s">
        <v>86</v>
      </c>
      <c r="C5" s="22" t="s">
        <v>111</v>
      </c>
      <c r="D5" s="7" t="s">
        <v>87</v>
      </c>
      <c r="E5" s="9">
        <f>SUM(Q5:BF5)</f>
        <v>78.099999999999994</v>
      </c>
      <c r="F5" s="21">
        <f>E5/J5</f>
        <v>4.8812499999999996</v>
      </c>
      <c r="G5" s="9">
        <f>MAX(Q5:BF5)</f>
        <v>44.04</v>
      </c>
      <c r="H5" s="9">
        <f>MIN(Q5:BF5)</f>
        <v>-37.629999999999995</v>
      </c>
      <c r="I5" s="7">
        <f>COUNTIF(Q5:BF5, "&gt;0")</f>
        <v>12</v>
      </c>
      <c r="J5" s="7">
        <f>COUNTIF(R5:BF5, "&lt;&gt;0")</f>
        <v>16</v>
      </c>
      <c r="K5" s="10">
        <f>I5/J5</f>
        <v>0.75</v>
      </c>
      <c r="L5" s="11">
        <f>('BSG Bot Results'!AV43)</f>
        <v>1879</v>
      </c>
      <c r="M5" s="12">
        <f>'BSG Bot Results'!AW43</f>
        <v>0.48906819364914106</v>
      </c>
      <c r="N5" s="12">
        <f>'BSG Bot Results'!AX43</f>
        <v>2.0327954190525768E-2</v>
      </c>
      <c r="P5" s="13" t="str" cm="1">
        <f t="array" ref="P5:HG5">TRANSPOSE('BSG Bot Results'!AY1:AY200)</f>
        <v>A7.3 £1 LS HT Draw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8.18</v>
      </c>
      <c r="AJ5" s="9">
        <v>-28.72</v>
      </c>
      <c r="AK5" s="9">
        <v>18.47</v>
      </c>
      <c r="AL5" s="9">
        <v>4.3</v>
      </c>
      <c r="AM5" s="9">
        <v>12.28</v>
      </c>
      <c r="AN5" s="9">
        <v>18.21</v>
      </c>
      <c r="AO5" s="9">
        <v>-32.72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44.04</v>
      </c>
      <c r="AY5" s="9">
        <v>18.5</v>
      </c>
      <c r="AZ5" s="9">
        <v>-37.629999999999995</v>
      </c>
      <c r="BA5" s="9">
        <v>10.779999999999998</v>
      </c>
      <c r="BB5" s="9">
        <v>-2.4600000000000009</v>
      </c>
      <c r="BC5" s="9">
        <v>5.6400000000000006</v>
      </c>
      <c r="BD5" s="9">
        <v>0.96000000000000085</v>
      </c>
      <c r="BE5" s="9">
        <v>29.08</v>
      </c>
      <c r="BF5" s="9">
        <v>9.1899999999999977</v>
      </c>
      <c r="BG5" s="8">
        <v>0</v>
      </c>
      <c r="BH5" s="8">
        <v>0</v>
      </c>
      <c r="BI5" s="8">
        <v>0</v>
      </c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0</v>
      </c>
      <c r="CD5" s="8">
        <v>0</v>
      </c>
      <c r="CE5" s="8">
        <v>0</v>
      </c>
      <c r="CF5" s="8">
        <v>0</v>
      </c>
      <c r="CG5" s="8">
        <v>0</v>
      </c>
      <c r="CH5" s="8">
        <v>0</v>
      </c>
      <c r="CI5" s="8">
        <v>0</v>
      </c>
      <c r="CJ5" s="8">
        <v>0</v>
      </c>
      <c r="CK5" s="8">
        <v>0</v>
      </c>
      <c r="CL5" s="8">
        <v>0</v>
      </c>
      <c r="CM5" s="8">
        <v>0</v>
      </c>
      <c r="CN5" s="8">
        <v>0</v>
      </c>
      <c r="CO5" s="8">
        <v>0</v>
      </c>
      <c r="CP5" s="8">
        <v>0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0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0</v>
      </c>
      <c r="EH5" s="8">
        <v>0</v>
      </c>
      <c r="EI5" s="8">
        <v>0</v>
      </c>
      <c r="EJ5" s="8">
        <v>0</v>
      </c>
      <c r="EK5" s="8">
        <v>0</v>
      </c>
      <c r="EL5" s="8">
        <v>0</v>
      </c>
      <c r="EM5" s="8">
        <v>0</v>
      </c>
      <c r="EN5" s="8">
        <v>0</v>
      </c>
      <c r="EO5" s="8">
        <v>0</v>
      </c>
      <c r="EP5" s="8">
        <v>0</v>
      </c>
      <c r="EQ5" s="8">
        <v>0</v>
      </c>
      <c r="ER5" s="8">
        <v>0</v>
      </c>
      <c r="ES5" s="8">
        <v>0</v>
      </c>
      <c r="ET5" s="8">
        <v>0</v>
      </c>
      <c r="EU5" s="8">
        <v>0</v>
      </c>
      <c r="EV5" s="8">
        <v>0</v>
      </c>
      <c r="EW5" s="8">
        <v>0</v>
      </c>
      <c r="EX5" s="8">
        <v>0</v>
      </c>
      <c r="EY5" s="8">
        <v>0</v>
      </c>
      <c r="EZ5" s="8">
        <v>0</v>
      </c>
      <c r="FA5" s="8">
        <v>0</v>
      </c>
      <c r="FB5" s="8">
        <v>0</v>
      </c>
      <c r="FC5" s="8">
        <v>0</v>
      </c>
      <c r="FD5" s="8">
        <v>0</v>
      </c>
      <c r="FE5" s="8">
        <v>0</v>
      </c>
      <c r="FF5" s="8">
        <v>0</v>
      </c>
      <c r="FG5" s="8">
        <v>0</v>
      </c>
      <c r="FH5" s="8">
        <v>0</v>
      </c>
      <c r="FI5" s="8">
        <v>0</v>
      </c>
      <c r="FJ5" s="8">
        <v>0</v>
      </c>
      <c r="FK5" s="8">
        <v>0</v>
      </c>
      <c r="FL5" s="8">
        <v>0</v>
      </c>
      <c r="FM5" s="8">
        <v>0</v>
      </c>
      <c r="FN5" s="8">
        <v>0</v>
      </c>
      <c r="FO5" s="8">
        <v>0</v>
      </c>
      <c r="FP5" s="8">
        <v>0</v>
      </c>
      <c r="FQ5" s="8">
        <v>0</v>
      </c>
      <c r="FR5" s="8">
        <v>0</v>
      </c>
      <c r="FS5" s="8">
        <v>0</v>
      </c>
      <c r="FT5" s="8">
        <v>0</v>
      </c>
      <c r="FU5" s="8">
        <v>0</v>
      </c>
      <c r="FV5" s="8">
        <v>0</v>
      </c>
      <c r="FW5" s="8">
        <v>0</v>
      </c>
      <c r="FX5" s="8">
        <v>0</v>
      </c>
      <c r="FY5" s="8">
        <v>0</v>
      </c>
      <c r="FZ5" s="8">
        <v>0</v>
      </c>
      <c r="GA5" s="8">
        <v>0</v>
      </c>
      <c r="GB5" s="8">
        <v>0</v>
      </c>
      <c r="GC5" s="8">
        <v>0</v>
      </c>
      <c r="GD5" s="8">
        <v>0</v>
      </c>
      <c r="GE5" s="8">
        <v>0</v>
      </c>
      <c r="GF5" s="8">
        <v>0</v>
      </c>
      <c r="GG5" s="8">
        <v>0</v>
      </c>
      <c r="GH5" s="8">
        <v>0</v>
      </c>
      <c r="GI5" s="8">
        <v>0</v>
      </c>
      <c r="GJ5" s="8">
        <v>0</v>
      </c>
      <c r="GK5" s="8">
        <v>0</v>
      </c>
      <c r="GL5" s="8">
        <v>0</v>
      </c>
      <c r="GM5" s="8">
        <v>0</v>
      </c>
      <c r="GN5" s="8">
        <v>0</v>
      </c>
      <c r="GO5" s="8">
        <v>0</v>
      </c>
      <c r="GP5" s="8">
        <v>0</v>
      </c>
      <c r="GQ5" s="8">
        <v>0</v>
      </c>
      <c r="GR5" s="8">
        <v>0</v>
      </c>
      <c r="GS5" s="8">
        <v>0</v>
      </c>
      <c r="GT5" s="8">
        <v>0</v>
      </c>
      <c r="GU5" s="8">
        <v>0</v>
      </c>
      <c r="GV5" s="8">
        <v>0</v>
      </c>
      <c r="GW5" s="8">
        <v>0</v>
      </c>
      <c r="GX5" s="8">
        <v>0</v>
      </c>
      <c r="GY5" s="8">
        <v>0</v>
      </c>
      <c r="GZ5" s="8">
        <v>0</v>
      </c>
      <c r="HA5" s="8">
        <v>0</v>
      </c>
      <c r="HB5" s="8">
        <v>0</v>
      </c>
      <c r="HC5" s="8">
        <v>0</v>
      </c>
      <c r="HD5" s="8">
        <v>0</v>
      </c>
      <c r="HE5" s="8">
        <v>0</v>
      </c>
      <c r="HF5" s="8">
        <v>0</v>
      </c>
      <c r="HG5" s="8">
        <v>0</v>
      </c>
    </row>
    <row r="6" spans="1:215" x14ac:dyDescent="0.3">
      <c r="A6" s="7"/>
      <c r="B6" s="7"/>
      <c r="C6" s="22"/>
      <c r="D6" s="7"/>
      <c r="E6" s="9"/>
      <c r="F6" s="21"/>
      <c r="G6" s="9"/>
      <c r="H6" s="9"/>
      <c r="I6" s="7"/>
      <c r="J6" s="7"/>
      <c r="K6" s="10"/>
      <c r="L6" s="11"/>
      <c r="M6" s="12"/>
      <c r="N6" s="12"/>
      <c r="P6" s="13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>
        <f>SUM(AX2:AX5)</f>
        <v>17.079999999999995</v>
      </c>
      <c r="AY6" s="9">
        <f t="shared" ref="AY6:BF6" si="0">SUM(AY2:AY5)</f>
        <v>64.220000000000027</v>
      </c>
      <c r="AZ6" s="9">
        <f t="shared" si="0"/>
        <v>-122.46000000000002</v>
      </c>
      <c r="BA6" s="9">
        <f t="shared" si="0"/>
        <v>89.109999999999985</v>
      </c>
      <c r="BB6" s="9">
        <f t="shared" si="0"/>
        <v>-0.76999999999996049</v>
      </c>
      <c r="BC6" s="9">
        <f t="shared" si="0"/>
        <v>-27.310000000000009</v>
      </c>
      <c r="BD6" s="9">
        <f t="shared" si="0"/>
        <v>-61.750000000000021</v>
      </c>
      <c r="BE6" s="9">
        <f t="shared" si="0"/>
        <v>118.21000000000002</v>
      </c>
      <c r="BF6" s="9">
        <f t="shared" si="0"/>
        <v>107.37999999999998</v>
      </c>
    </row>
    <row r="7" spans="1:215" x14ac:dyDescent="0.3">
      <c r="A7" s="7"/>
      <c r="B7" s="7"/>
      <c r="C7" s="22"/>
      <c r="D7" s="7"/>
      <c r="E7" s="9"/>
      <c r="F7" s="21"/>
      <c r="G7" s="9"/>
      <c r="H7" s="9"/>
      <c r="I7" s="7"/>
      <c r="J7" s="7"/>
      <c r="K7" s="10"/>
      <c r="L7" s="11"/>
      <c r="M7" s="12"/>
      <c r="N7" s="12"/>
      <c r="P7" s="13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21">
        <f>AX6/4</f>
        <v>4.2699999999999987</v>
      </c>
      <c r="AY7" s="21">
        <f t="shared" ref="AY7:BF7" si="1">AY6/4</f>
        <v>16.055000000000007</v>
      </c>
      <c r="AZ7" s="21">
        <f t="shared" si="1"/>
        <v>-30.615000000000006</v>
      </c>
      <c r="BA7" s="21">
        <f t="shared" si="1"/>
        <v>22.277499999999996</v>
      </c>
      <c r="BB7" s="21">
        <f t="shared" si="1"/>
        <v>-0.19249999999999012</v>
      </c>
      <c r="BC7" s="21">
        <f t="shared" si="1"/>
        <v>-6.8275000000000023</v>
      </c>
      <c r="BD7" s="21">
        <f t="shared" si="1"/>
        <v>-15.437500000000005</v>
      </c>
      <c r="BE7" s="21">
        <f t="shared" si="1"/>
        <v>29.552500000000006</v>
      </c>
      <c r="BF7" s="21">
        <f t="shared" si="1"/>
        <v>26.844999999999995</v>
      </c>
      <c r="BG7" s="25">
        <f>SUM(AX7:BF7)</f>
        <v>45.927499999999995</v>
      </c>
    </row>
    <row r="8" spans="1:215" x14ac:dyDescent="0.3">
      <c r="A8" s="7"/>
      <c r="B8" s="7"/>
      <c r="C8" s="22"/>
      <c r="D8" s="7"/>
      <c r="E8" s="9"/>
      <c r="F8" s="21"/>
      <c r="G8" s="9"/>
      <c r="H8" s="9"/>
      <c r="I8" s="7"/>
      <c r="J8" s="7"/>
      <c r="K8" s="10"/>
      <c r="L8" s="11"/>
      <c r="M8" s="12"/>
      <c r="N8" s="12"/>
      <c r="P8" s="13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21"/>
      <c r="AY8" s="21"/>
      <c r="AZ8" s="21"/>
      <c r="BA8" s="21"/>
      <c r="BB8" s="21"/>
      <c r="BC8" s="21"/>
      <c r="BD8" s="21"/>
      <c r="BE8" s="21"/>
      <c r="BF8" s="21"/>
      <c r="BG8" s="25"/>
    </row>
    <row r="9" spans="1:215" x14ac:dyDescent="0.3">
      <c r="A9" s="7">
        <v>12</v>
      </c>
      <c r="B9" s="7" t="s">
        <v>86</v>
      </c>
      <c r="C9" s="23" t="s">
        <v>120</v>
      </c>
      <c r="D9" s="7" t="s">
        <v>88</v>
      </c>
      <c r="E9" s="9">
        <f>SUM(Q9:BF9)</f>
        <v>91.85</v>
      </c>
      <c r="F9" s="21">
        <f>E9/J9</f>
        <v>22.962499999999999</v>
      </c>
      <c r="G9" s="9">
        <f>MAX(Q9:BF9)</f>
        <v>48.52</v>
      </c>
      <c r="H9" s="9">
        <f>MIN(Q9:BF9)</f>
        <v>-2.1800000000000002</v>
      </c>
      <c r="I9" s="7">
        <f>COUNTIF(Q9:BF9, "&gt;0")</f>
        <v>3</v>
      </c>
      <c r="J9" s="7">
        <f>COUNTIF(R9:BF9, "&lt;&gt;0")</f>
        <v>4</v>
      </c>
      <c r="K9" s="10">
        <f>I9/J9</f>
        <v>0.75</v>
      </c>
      <c r="L9" s="11">
        <f>('BSG Bot Results'!EY43)</f>
        <v>1139</v>
      </c>
      <c r="M9" s="12">
        <f>'BSG Bot Results'!FA43</f>
        <v>0.34240561896400351</v>
      </c>
      <c r="N9" s="12"/>
      <c r="P9" s="13" t="str" cm="1">
        <f t="array" ref="P9:HG9">TRANSPOSE('BSG Bot Results'!FB1:FB200)</f>
        <v xml:space="preserve">A2.01 W100 FT Draw 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-2.1800000000000002</v>
      </c>
      <c r="BD9" s="9">
        <v>1.7300000000000002</v>
      </c>
      <c r="BE9" s="9">
        <v>48.52</v>
      </c>
      <c r="BF9" s="9">
        <v>43.779999999999994</v>
      </c>
      <c r="BG9" s="8">
        <v>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0</v>
      </c>
      <c r="DF9" s="8">
        <v>0</v>
      </c>
      <c r="DG9" s="8">
        <v>0</v>
      </c>
      <c r="DH9" s="8">
        <v>0</v>
      </c>
      <c r="DI9" s="8">
        <v>0</v>
      </c>
      <c r="DJ9" s="8">
        <v>0</v>
      </c>
      <c r="DK9" s="8">
        <v>0</v>
      </c>
      <c r="DL9" s="8">
        <v>0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8">
        <v>0</v>
      </c>
      <c r="DU9" s="8">
        <v>0</v>
      </c>
      <c r="DV9" s="8">
        <v>0</v>
      </c>
      <c r="DW9" s="8">
        <v>0</v>
      </c>
      <c r="DX9" s="8">
        <v>0</v>
      </c>
      <c r="DY9" s="8">
        <v>0</v>
      </c>
      <c r="DZ9" s="8">
        <v>0</v>
      </c>
      <c r="EA9" s="8">
        <v>0</v>
      </c>
      <c r="EB9" s="8">
        <v>0</v>
      </c>
      <c r="EC9" s="8">
        <v>0</v>
      </c>
      <c r="ED9" s="8">
        <v>0</v>
      </c>
      <c r="EE9" s="8">
        <v>0</v>
      </c>
      <c r="EF9" s="8">
        <v>0</v>
      </c>
      <c r="EG9" s="8">
        <v>0</v>
      </c>
      <c r="EH9" s="8">
        <v>0</v>
      </c>
      <c r="EI9" s="8">
        <v>0</v>
      </c>
      <c r="EJ9" s="8">
        <v>0</v>
      </c>
      <c r="EK9" s="8">
        <v>0</v>
      </c>
      <c r="EL9" s="8">
        <v>0</v>
      </c>
      <c r="EM9" s="8">
        <v>0</v>
      </c>
      <c r="EN9" s="8">
        <v>0</v>
      </c>
      <c r="EO9" s="8">
        <v>0</v>
      </c>
      <c r="EP9" s="8">
        <v>0</v>
      </c>
      <c r="EQ9" s="8">
        <v>0</v>
      </c>
      <c r="ER9" s="8">
        <v>0</v>
      </c>
      <c r="ES9" s="8">
        <v>0</v>
      </c>
      <c r="ET9" s="8">
        <v>0</v>
      </c>
      <c r="EU9" s="8">
        <v>0</v>
      </c>
      <c r="EV9" s="8">
        <v>0</v>
      </c>
      <c r="EW9" s="8">
        <v>0</v>
      </c>
      <c r="EX9" s="8">
        <v>0</v>
      </c>
      <c r="EY9" s="8">
        <v>0</v>
      </c>
      <c r="EZ9" s="8">
        <v>0</v>
      </c>
      <c r="FA9" s="8">
        <v>0</v>
      </c>
      <c r="FB9" s="8">
        <v>0</v>
      </c>
      <c r="FC9" s="8">
        <v>0</v>
      </c>
      <c r="FD9" s="8">
        <v>0</v>
      </c>
      <c r="FE9" s="8">
        <v>0</v>
      </c>
      <c r="FF9" s="8">
        <v>0</v>
      </c>
      <c r="FG9" s="8">
        <v>0</v>
      </c>
      <c r="FH9" s="8">
        <v>0</v>
      </c>
      <c r="FI9" s="8">
        <v>0</v>
      </c>
      <c r="FJ9" s="8">
        <v>0</v>
      </c>
      <c r="FK9" s="8">
        <v>0</v>
      </c>
      <c r="FL9" s="8">
        <v>0</v>
      </c>
      <c r="FM9" s="8">
        <v>0</v>
      </c>
      <c r="FN9" s="8">
        <v>0</v>
      </c>
      <c r="FO9" s="8">
        <v>0</v>
      </c>
      <c r="FP9" s="8">
        <v>0</v>
      </c>
      <c r="FQ9" s="8">
        <v>0</v>
      </c>
      <c r="FR9" s="8">
        <v>0</v>
      </c>
      <c r="FS9" s="8">
        <v>0</v>
      </c>
      <c r="FT9" s="8">
        <v>0</v>
      </c>
      <c r="FU9" s="8">
        <v>0</v>
      </c>
      <c r="FV9" s="8">
        <v>0</v>
      </c>
      <c r="FW9" s="8">
        <v>0</v>
      </c>
      <c r="FX9" s="8">
        <v>0</v>
      </c>
      <c r="FY9" s="8">
        <v>0</v>
      </c>
      <c r="FZ9" s="8">
        <v>0</v>
      </c>
      <c r="GA9" s="8">
        <v>0</v>
      </c>
      <c r="GB9" s="8">
        <v>0</v>
      </c>
      <c r="GC9" s="8">
        <v>0</v>
      </c>
      <c r="GD9" s="8">
        <v>0</v>
      </c>
      <c r="GE9" s="8">
        <v>0</v>
      </c>
      <c r="GF9" s="8">
        <v>0</v>
      </c>
      <c r="GG9" s="8">
        <v>0</v>
      </c>
      <c r="GH9" s="8">
        <v>0</v>
      </c>
      <c r="GI9" s="8">
        <v>0</v>
      </c>
      <c r="GJ9" s="8">
        <v>0</v>
      </c>
      <c r="GK9" s="8">
        <v>0</v>
      </c>
      <c r="GL9" s="8">
        <v>0</v>
      </c>
      <c r="GM9" s="8">
        <v>0</v>
      </c>
      <c r="GN9" s="8">
        <v>0</v>
      </c>
      <c r="GO9" s="8">
        <v>0</v>
      </c>
      <c r="GP9" s="8">
        <v>0</v>
      </c>
      <c r="GQ9" s="8">
        <v>0</v>
      </c>
      <c r="GR9" s="8">
        <v>0</v>
      </c>
      <c r="GS9" s="8">
        <v>0</v>
      </c>
      <c r="GT9" s="8">
        <v>0</v>
      </c>
      <c r="GU9" s="8">
        <v>0</v>
      </c>
      <c r="GV9" s="8">
        <v>0</v>
      </c>
      <c r="GW9" s="8">
        <v>0</v>
      </c>
      <c r="GX9" s="8">
        <v>0</v>
      </c>
      <c r="GY9" s="8">
        <v>0</v>
      </c>
      <c r="GZ9" s="8">
        <v>0</v>
      </c>
      <c r="HA9" s="8">
        <v>0</v>
      </c>
      <c r="HB9" s="8">
        <v>0</v>
      </c>
      <c r="HC9" s="8">
        <v>0</v>
      </c>
      <c r="HD9" s="8">
        <v>0</v>
      </c>
      <c r="HE9" s="8">
        <v>0</v>
      </c>
      <c r="HF9" s="8">
        <v>0</v>
      </c>
      <c r="HG9" s="8">
        <v>0</v>
      </c>
    </row>
    <row r="10" spans="1:215" x14ac:dyDescent="0.3">
      <c r="A10" s="7">
        <v>13</v>
      </c>
      <c r="B10" s="7" t="s">
        <v>86</v>
      </c>
      <c r="C10" s="23" t="s">
        <v>121</v>
      </c>
      <c r="D10" s="7" t="s">
        <v>88</v>
      </c>
      <c r="E10" s="9">
        <f>SUM(Q10:BF10)</f>
        <v>-2</v>
      </c>
      <c r="F10" s="21">
        <f>E10/J10</f>
        <v>-0.5</v>
      </c>
      <c r="G10" s="9">
        <f>MAX(Q10:BF10)</f>
        <v>14.819999999999999</v>
      </c>
      <c r="H10" s="9">
        <f>MIN(Q10:BF10)</f>
        <v>-13.8</v>
      </c>
      <c r="I10" s="7">
        <f>COUNTIF(Q10:BF10, "&gt;0")</f>
        <v>2</v>
      </c>
      <c r="J10" s="7">
        <f>COUNTIF(R10:BF10, "&lt;&gt;0")</f>
        <v>4</v>
      </c>
      <c r="K10" s="10">
        <f>I10/J10</f>
        <v>0.5</v>
      </c>
      <c r="L10" s="11">
        <f>('BSG Bot Results'!FI43)</f>
        <v>254</v>
      </c>
      <c r="M10" s="12">
        <f>'BSG Bot Results'!FK43</f>
        <v>0.30314960629921262</v>
      </c>
      <c r="N10" s="12"/>
      <c r="P10" s="13" t="str" cm="1">
        <f t="array" ref="P10:HG10">TRANSPOSE('BSG Bot Results'!FL1:FL200)</f>
        <v>A2.02 W100 FT Draw Opp.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-13.8</v>
      </c>
      <c r="BD10" s="9">
        <v>-9.9199999999999982</v>
      </c>
      <c r="BE10" s="9">
        <v>14.819999999999999</v>
      </c>
      <c r="BF10" s="9">
        <v>6.9</v>
      </c>
      <c r="BG10" s="8">
        <v>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8">
        <v>0</v>
      </c>
      <c r="CS10" s="8">
        <v>0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8">
        <v>0</v>
      </c>
      <c r="DB10" s="8">
        <v>0</v>
      </c>
      <c r="DC10" s="8">
        <v>0</v>
      </c>
      <c r="DD10" s="8">
        <v>0</v>
      </c>
      <c r="DE10" s="8">
        <v>0</v>
      </c>
      <c r="DF10" s="8">
        <v>0</v>
      </c>
      <c r="DG10" s="8">
        <v>0</v>
      </c>
      <c r="DH10" s="8">
        <v>0</v>
      </c>
      <c r="DI10" s="8">
        <v>0</v>
      </c>
      <c r="DJ10" s="8">
        <v>0</v>
      </c>
      <c r="DK10" s="8">
        <v>0</v>
      </c>
      <c r="DL10" s="8">
        <v>0</v>
      </c>
      <c r="DM10" s="8">
        <v>0</v>
      </c>
      <c r="DN10" s="8">
        <v>0</v>
      </c>
      <c r="DO10" s="8">
        <v>0</v>
      </c>
      <c r="DP10" s="8">
        <v>0</v>
      </c>
      <c r="DQ10" s="8">
        <v>0</v>
      </c>
      <c r="DR10" s="8">
        <v>0</v>
      </c>
      <c r="DS10" s="8">
        <v>0</v>
      </c>
      <c r="DT10" s="8">
        <v>0</v>
      </c>
      <c r="DU10" s="8">
        <v>0</v>
      </c>
      <c r="DV10" s="8">
        <v>0</v>
      </c>
      <c r="DW10" s="8">
        <v>0</v>
      </c>
      <c r="DX10" s="8">
        <v>0</v>
      </c>
      <c r="DY10" s="8">
        <v>0</v>
      </c>
      <c r="DZ10" s="8">
        <v>0</v>
      </c>
      <c r="EA10" s="8">
        <v>0</v>
      </c>
      <c r="EB10" s="8">
        <v>0</v>
      </c>
      <c r="EC10" s="8">
        <v>0</v>
      </c>
      <c r="ED10" s="8">
        <v>0</v>
      </c>
      <c r="EE10" s="8">
        <v>0</v>
      </c>
      <c r="EF10" s="8">
        <v>0</v>
      </c>
      <c r="EG10" s="8">
        <v>0</v>
      </c>
      <c r="EH10" s="8">
        <v>0</v>
      </c>
      <c r="EI10" s="8">
        <v>0</v>
      </c>
      <c r="EJ10" s="8">
        <v>0</v>
      </c>
      <c r="EK10" s="8">
        <v>0</v>
      </c>
      <c r="EL10" s="8">
        <v>0</v>
      </c>
      <c r="EM10" s="8">
        <v>0</v>
      </c>
      <c r="EN10" s="8">
        <v>0</v>
      </c>
      <c r="EO10" s="8">
        <v>0</v>
      </c>
      <c r="EP10" s="8">
        <v>0</v>
      </c>
      <c r="EQ10" s="8">
        <v>0</v>
      </c>
      <c r="ER10" s="8">
        <v>0</v>
      </c>
      <c r="ES10" s="8">
        <v>0</v>
      </c>
      <c r="ET10" s="8">
        <v>0</v>
      </c>
      <c r="EU10" s="8">
        <v>0</v>
      </c>
      <c r="EV10" s="8">
        <v>0</v>
      </c>
      <c r="EW10" s="8">
        <v>0</v>
      </c>
      <c r="EX10" s="8">
        <v>0</v>
      </c>
      <c r="EY10" s="8">
        <v>0</v>
      </c>
      <c r="EZ10" s="8">
        <v>0</v>
      </c>
      <c r="FA10" s="8">
        <v>0</v>
      </c>
      <c r="FB10" s="8">
        <v>0</v>
      </c>
      <c r="FC10" s="8">
        <v>0</v>
      </c>
      <c r="FD10" s="8">
        <v>0</v>
      </c>
      <c r="FE10" s="8">
        <v>0</v>
      </c>
      <c r="FF10" s="8">
        <v>0</v>
      </c>
      <c r="FG10" s="8">
        <v>0</v>
      </c>
      <c r="FH10" s="8">
        <v>0</v>
      </c>
      <c r="FI10" s="8">
        <v>0</v>
      </c>
      <c r="FJ10" s="8">
        <v>0</v>
      </c>
      <c r="FK10" s="8">
        <v>0</v>
      </c>
      <c r="FL10" s="8">
        <v>0</v>
      </c>
      <c r="FM10" s="8">
        <v>0</v>
      </c>
      <c r="FN10" s="8">
        <v>0</v>
      </c>
      <c r="FO10" s="8">
        <v>0</v>
      </c>
      <c r="FP10" s="8">
        <v>0</v>
      </c>
      <c r="FQ10" s="8">
        <v>0</v>
      </c>
      <c r="FR10" s="8">
        <v>0</v>
      </c>
      <c r="FS10" s="8">
        <v>0</v>
      </c>
      <c r="FT10" s="8">
        <v>0</v>
      </c>
      <c r="FU10" s="8">
        <v>0</v>
      </c>
      <c r="FV10" s="8">
        <v>0</v>
      </c>
      <c r="FW10" s="8">
        <v>0</v>
      </c>
      <c r="FX10" s="8">
        <v>0</v>
      </c>
      <c r="FY10" s="8">
        <v>0</v>
      </c>
      <c r="FZ10" s="8">
        <v>0</v>
      </c>
      <c r="GA10" s="8">
        <v>0</v>
      </c>
      <c r="GB10" s="8">
        <v>0</v>
      </c>
      <c r="GC10" s="8">
        <v>0</v>
      </c>
      <c r="GD10" s="8">
        <v>0</v>
      </c>
      <c r="GE10" s="8">
        <v>0</v>
      </c>
      <c r="GF10" s="8">
        <v>0</v>
      </c>
      <c r="GG10" s="8">
        <v>0</v>
      </c>
      <c r="GH10" s="8">
        <v>0</v>
      </c>
      <c r="GI10" s="8">
        <v>0</v>
      </c>
      <c r="GJ10" s="8">
        <v>0</v>
      </c>
      <c r="GK10" s="8">
        <v>0</v>
      </c>
      <c r="GL10" s="8">
        <v>0</v>
      </c>
      <c r="GM10" s="8">
        <v>0</v>
      </c>
      <c r="GN10" s="8">
        <v>0</v>
      </c>
      <c r="GO10" s="8">
        <v>0</v>
      </c>
      <c r="GP10" s="8">
        <v>0</v>
      </c>
      <c r="GQ10" s="8">
        <v>0</v>
      </c>
      <c r="GR10" s="8">
        <v>0</v>
      </c>
      <c r="GS10" s="8">
        <v>0</v>
      </c>
      <c r="GT10" s="8">
        <v>0</v>
      </c>
      <c r="GU10" s="8">
        <v>0</v>
      </c>
      <c r="GV10" s="8">
        <v>0</v>
      </c>
      <c r="GW10" s="8">
        <v>0</v>
      </c>
      <c r="GX10" s="8">
        <v>0</v>
      </c>
      <c r="GY10" s="8">
        <v>0</v>
      </c>
      <c r="GZ10" s="8">
        <v>0</v>
      </c>
      <c r="HA10" s="8">
        <v>0</v>
      </c>
      <c r="HB10" s="8">
        <v>0</v>
      </c>
      <c r="HC10" s="8">
        <v>0</v>
      </c>
      <c r="HD10" s="8">
        <v>0</v>
      </c>
      <c r="HE10" s="8">
        <v>0</v>
      </c>
      <c r="HF10" s="8">
        <v>0</v>
      </c>
      <c r="HG10" s="8">
        <v>0</v>
      </c>
    </row>
    <row r="11" spans="1:215" x14ac:dyDescent="0.3">
      <c r="A11" s="7">
        <v>14</v>
      </c>
      <c r="B11" s="7" t="s">
        <v>86</v>
      </c>
      <c r="C11" s="23" t="s">
        <v>122</v>
      </c>
      <c r="D11" s="7" t="s">
        <v>88</v>
      </c>
      <c r="E11" s="9">
        <f>SUM(Q11:BF11)</f>
        <v>43.49</v>
      </c>
      <c r="F11" s="21">
        <f>E11/J11</f>
        <v>10.8725</v>
      </c>
      <c r="G11" s="9">
        <f>MAX(Q11:BF11)</f>
        <v>58.25</v>
      </c>
      <c r="H11" s="9">
        <f>MIN(Q11:BF11)</f>
        <v>-21.56</v>
      </c>
      <c r="I11" s="7">
        <f>COUNTIF(Q11:BF11, "&gt;0")</f>
        <v>2</v>
      </c>
      <c r="J11" s="7">
        <f>COUNTIF(R11:BF11, "&lt;&gt;0")</f>
        <v>4</v>
      </c>
      <c r="K11" s="10">
        <f>I11/J11</f>
        <v>0.5</v>
      </c>
      <c r="L11" s="11">
        <f>('BSG Bot Results'!FS43)</f>
        <v>652</v>
      </c>
      <c r="M11" s="12">
        <f>'BSG Bot Results'!FU43</f>
        <v>0.35429447852760737</v>
      </c>
      <c r="N11" s="12"/>
      <c r="P11" s="13" t="str" cm="1">
        <f t="array" ref="P11:HG11">TRANSPOSE('BSG Bot Results'!FV1:FV200)</f>
        <v>A2.03 W100 FT Draw 10m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-21.56</v>
      </c>
      <c r="BD11" s="9">
        <v>-3.370000000000001</v>
      </c>
      <c r="BE11" s="9">
        <v>58.25</v>
      </c>
      <c r="BF11" s="9">
        <v>10.170000000000002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G11" s="8">
        <v>0</v>
      </c>
      <c r="DH11" s="8">
        <v>0</v>
      </c>
      <c r="DI11" s="8">
        <v>0</v>
      </c>
      <c r="DJ11" s="8">
        <v>0</v>
      </c>
      <c r="DK11" s="8">
        <v>0</v>
      </c>
      <c r="DL11" s="8">
        <v>0</v>
      </c>
      <c r="DM11" s="8">
        <v>0</v>
      </c>
      <c r="DN11" s="8">
        <v>0</v>
      </c>
      <c r="DO11" s="8">
        <v>0</v>
      </c>
      <c r="DP11" s="8">
        <v>0</v>
      </c>
      <c r="DQ11" s="8">
        <v>0</v>
      </c>
      <c r="DR11" s="8">
        <v>0</v>
      </c>
      <c r="DS11" s="8">
        <v>0</v>
      </c>
      <c r="DT11" s="8">
        <v>0</v>
      </c>
      <c r="DU11" s="8">
        <v>0</v>
      </c>
      <c r="DV11" s="8">
        <v>0</v>
      </c>
      <c r="DW11" s="8">
        <v>0</v>
      </c>
      <c r="DX11" s="8">
        <v>0</v>
      </c>
      <c r="DY11" s="8">
        <v>0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0</v>
      </c>
      <c r="EH11" s="8">
        <v>0</v>
      </c>
      <c r="EI11" s="8">
        <v>0</v>
      </c>
      <c r="EJ11" s="8">
        <v>0</v>
      </c>
      <c r="EK11" s="8">
        <v>0</v>
      </c>
      <c r="EL11" s="8">
        <v>0</v>
      </c>
      <c r="EM11" s="8">
        <v>0</v>
      </c>
      <c r="EN11" s="8">
        <v>0</v>
      </c>
      <c r="EO11" s="8">
        <v>0</v>
      </c>
      <c r="EP11" s="8">
        <v>0</v>
      </c>
      <c r="EQ11" s="8">
        <v>0</v>
      </c>
      <c r="ER11" s="8">
        <v>0</v>
      </c>
      <c r="ES11" s="8">
        <v>0</v>
      </c>
      <c r="ET11" s="8">
        <v>0</v>
      </c>
      <c r="EU11" s="8">
        <v>0</v>
      </c>
      <c r="EV11" s="8">
        <v>0</v>
      </c>
      <c r="EW11" s="8">
        <v>0</v>
      </c>
      <c r="EX11" s="8">
        <v>0</v>
      </c>
      <c r="EY11" s="8">
        <v>0</v>
      </c>
      <c r="EZ11" s="8">
        <v>0</v>
      </c>
      <c r="FA11" s="8">
        <v>0</v>
      </c>
      <c r="FB11" s="8">
        <v>0</v>
      </c>
      <c r="FC11" s="8">
        <v>0</v>
      </c>
      <c r="FD11" s="8">
        <v>0</v>
      </c>
      <c r="FE11" s="8">
        <v>0</v>
      </c>
      <c r="FF11" s="8">
        <v>0</v>
      </c>
      <c r="FG11" s="8">
        <v>0</v>
      </c>
      <c r="FH11" s="8">
        <v>0</v>
      </c>
      <c r="FI11" s="8">
        <v>0</v>
      </c>
      <c r="FJ11" s="8">
        <v>0</v>
      </c>
      <c r="FK11" s="8">
        <v>0</v>
      </c>
      <c r="FL11" s="8">
        <v>0</v>
      </c>
      <c r="FM11" s="8">
        <v>0</v>
      </c>
      <c r="FN11" s="8">
        <v>0</v>
      </c>
      <c r="FO11" s="8">
        <v>0</v>
      </c>
      <c r="FP11" s="8">
        <v>0</v>
      </c>
      <c r="FQ11" s="8">
        <v>0</v>
      </c>
      <c r="FR11" s="8">
        <v>0</v>
      </c>
      <c r="FS11" s="8">
        <v>0</v>
      </c>
      <c r="FT11" s="8">
        <v>0</v>
      </c>
      <c r="FU11" s="8">
        <v>0</v>
      </c>
      <c r="FV11" s="8">
        <v>0</v>
      </c>
      <c r="FW11" s="8">
        <v>0</v>
      </c>
      <c r="FX11" s="8">
        <v>0</v>
      </c>
      <c r="FY11" s="8">
        <v>0</v>
      </c>
      <c r="FZ11" s="8">
        <v>0</v>
      </c>
      <c r="GA11" s="8">
        <v>0</v>
      </c>
      <c r="GB11" s="8">
        <v>0</v>
      </c>
      <c r="GC11" s="8">
        <v>0</v>
      </c>
      <c r="GD11" s="8">
        <v>0</v>
      </c>
      <c r="GE11" s="8">
        <v>0</v>
      </c>
      <c r="GF11" s="8">
        <v>0</v>
      </c>
      <c r="GG11" s="8">
        <v>0</v>
      </c>
      <c r="GH11" s="8">
        <v>0</v>
      </c>
      <c r="GI11" s="8">
        <v>0</v>
      </c>
      <c r="GJ11" s="8">
        <v>0</v>
      </c>
      <c r="GK11" s="8">
        <v>0</v>
      </c>
      <c r="GL11" s="8">
        <v>0</v>
      </c>
      <c r="GM11" s="8">
        <v>0</v>
      </c>
      <c r="GN11" s="8">
        <v>0</v>
      </c>
      <c r="GO11" s="8">
        <v>0</v>
      </c>
      <c r="GP11" s="8">
        <v>0</v>
      </c>
      <c r="GQ11" s="8">
        <v>0</v>
      </c>
      <c r="GR11" s="8">
        <v>0</v>
      </c>
      <c r="GS11" s="8">
        <v>0</v>
      </c>
      <c r="GT11" s="8">
        <v>0</v>
      </c>
      <c r="GU11" s="8">
        <v>0</v>
      </c>
      <c r="GV11" s="8">
        <v>0</v>
      </c>
      <c r="GW11" s="8">
        <v>0</v>
      </c>
      <c r="GX11" s="8">
        <v>0</v>
      </c>
      <c r="GY11" s="8">
        <v>0</v>
      </c>
      <c r="GZ11" s="8">
        <v>0</v>
      </c>
      <c r="HA11" s="8">
        <v>0</v>
      </c>
      <c r="HB11" s="8">
        <v>0</v>
      </c>
      <c r="HC11" s="8">
        <v>0</v>
      </c>
      <c r="HD11" s="8">
        <v>0</v>
      </c>
      <c r="HE11" s="8">
        <v>0</v>
      </c>
      <c r="HF11" s="8">
        <v>0</v>
      </c>
      <c r="HG11" s="8">
        <v>0</v>
      </c>
    </row>
    <row r="12" spans="1:215" x14ac:dyDescent="0.3">
      <c r="A12" s="7">
        <v>18</v>
      </c>
      <c r="B12" s="7" t="s">
        <v>86</v>
      </c>
      <c r="C12" s="23" t="s">
        <v>127</v>
      </c>
      <c r="D12" s="7" t="s">
        <v>88</v>
      </c>
      <c r="E12" s="9">
        <f>SUM(Q12:BF12)</f>
        <v>65.95</v>
      </c>
      <c r="F12" s="21">
        <f>E12/J12</f>
        <v>16.487500000000001</v>
      </c>
      <c r="G12" s="9">
        <f>MAX(Q12:BF12)</f>
        <v>39.040000000000006</v>
      </c>
      <c r="H12" s="9">
        <f>MIN(Q12:BF12)</f>
        <v>0</v>
      </c>
      <c r="I12" s="7">
        <f>COUNTIF(Q12:BF12, "&gt;0")</f>
        <v>4</v>
      </c>
      <c r="J12" s="7">
        <f>COUNTIF(R12:BF12, "&lt;&gt;0")</f>
        <v>4</v>
      </c>
      <c r="K12" s="10">
        <f>I12/J12</f>
        <v>1</v>
      </c>
      <c r="L12" s="11">
        <f>('BSG Bot Results'!GW43)</f>
        <v>717</v>
      </c>
      <c r="M12" s="12">
        <f>'BSG Bot Results'!GY43</f>
        <v>0.502092050209205</v>
      </c>
      <c r="N12" s="12"/>
      <c r="P12" s="13" t="str" cm="1">
        <f t="array" ref="P12:HG12">TRANSPOSE('BSG Bot Results'!GZ1:GZ200)</f>
        <v xml:space="preserve">A7.3 W100 HT Draw 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12.24</v>
      </c>
      <c r="BD12" s="9">
        <v>12.28</v>
      </c>
      <c r="BE12" s="9">
        <v>39.040000000000006</v>
      </c>
      <c r="BF12" s="9">
        <v>2.3900000000000006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0</v>
      </c>
      <c r="DC12" s="8">
        <v>0</v>
      </c>
      <c r="DD12" s="8">
        <v>0</v>
      </c>
      <c r="DE12" s="8">
        <v>0</v>
      </c>
      <c r="DF12" s="8">
        <v>0</v>
      </c>
      <c r="DG12" s="8">
        <v>0</v>
      </c>
      <c r="DH12" s="8">
        <v>0</v>
      </c>
      <c r="DI12" s="8">
        <v>0</v>
      </c>
      <c r="DJ12" s="8">
        <v>0</v>
      </c>
      <c r="DK12" s="8">
        <v>0</v>
      </c>
      <c r="DL12" s="8">
        <v>0</v>
      </c>
      <c r="DM12" s="8">
        <v>0</v>
      </c>
      <c r="DN12" s="8">
        <v>0</v>
      </c>
      <c r="DO12" s="8">
        <v>0</v>
      </c>
      <c r="DP12" s="8">
        <v>0</v>
      </c>
      <c r="DQ12" s="8">
        <v>0</v>
      </c>
      <c r="DR12" s="8">
        <v>0</v>
      </c>
      <c r="DS12" s="8">
        <v>0</v>
      </c>
      <c r="DT12" s="8">
        <v>0</v>
      </c>
      <c r="DU12" s="8">
        <v>0</v>
      </c>
      <c r="DV12" s="8">
        <v>0</v>
      </c>
      <c r="DW12" s="8">
        <v>0</v>
      </c>
      <c r="DX12" s="8">
        <v>0</v>
      </c>
      <c r="DY12" s="8">
        <v>0</v>
      </c>
      <c r="DZ12" s="8">
        <v>0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0</v>
      </c>
      <c r="EH12" s="8">
        <v>0</v>
      </c>
      <c r="EI12" s="8">
        <v>0</v>
      </c>
      <c r="EJ12" s="8">
        <v>0</v>
      </c>
      <c r="EK12" s="8">
        <v>0</v>
      </c>
      <c r="EL12" s="8">
        <v>0</v>
      </c>
      <c r="EM12" s="8">
        <v>0</v>
      </c>
      <c r="EN12" s="8">
        <v>0</v>
      </c>
      <c r="EO12" s="8">
        <v>0</v>
      </c>
      <c r="EP12" s="8">
        <v>0</v>
      </c>
      <c r="EQ12" s="8">
        <v>0</v>
      </c>
      <c r="ER12" s="8">
        <v>0</v>
      </c>
      <c r="ES12" s="8">
        <v>0</v>
      </c>
      <c r="ET12" s="8">
        <v>0</v>
      </c>
      <c r="EU12" s="8">
        <v>0</v>
      </c>
      <c r="EV12" s="8">
        <v>0</v>
      </c>
      <c r="EW12" s="8">
        <v>0</v>
      </c>
      <c r="EX12" s="8">
        <v>0</v>
      </c>
      <c r="EY12" s="8">
        <v>0</v>
      </c>
      <c r="EZ12" s="8">
        <v>0</v>
      </c>
      <c r="FA12" s="8">
        <v>0</v>
      </c>
      <c r="FB12" s="8">
        <v>0</v>
      </c>
      <c r="FC12" s="8">
        <v>0</v>
      </c>
      <c r="FD12" s="8">
        <v>0</v>
      </c>
      <c r="FE12" s="8">
        <v>0</v>
      </c>
      <c r="FF12" s="8">
        <v>0</v>
      </c>
      <c r="FG12" s="8">
        <v>0</v>
      </c>
      <c r="FH12" s="8">
        <v>0</v>
      </c>
      <c r="FI12" s="8">
        <v>0</v>
      </c>
      <c r="FJ12" s="8">
        <v>0</v>
      </c>
      <c r="FK12" s="8">
        <v>0</v>
      </c>
      <c r="FL12" s="8">
        <v>0</v>
      </c>
      <c r="FM12" s="8">
        <v>0</v>
      </c>
      <c r="FN12" s="8">
        <v>0</v>
      </c>
      <c r="FO12" s="8">
        <v>0</v>
      </c>
      <c r="FP12" s="8">
        <v>0</v>
      </c>
      <c r="FQ12" s="8">
        <v>0</v>
      </c>
      <c r="FR12" s="8">
        <v>0</v>
      </c>
      <c r="FS12" s="8">
        <v>0</v>
      </c>
      <c r="FT12" s="8">
        <v>0</v>
      </c>
      <c r="FU12" s="8">
        <v>0</v>
      </c>
      <c r="FV12" s="8">
        <v>0</v>
      </c>
      <c r="FW12" s="8">
        <v>0</v>
      </c>
      <c r="FX12" s="8">
        <v>0</v>
      </c>
      <c r="FY12" s="8">
        <v>0</v>
      </c>
      <c r="FZ12" s="8">
        <v>0</v>
      </c>
      <c r="GA12" s="8">
        <v>0</v>
      </c>
      <c r="GB12" s="8">
        <v>0</v>
      </c>
      <c r="GC12" s="8">
        <v>0</v>
      </c>
      <c r="GD12" s="8">
        <v>0</v>
      </c>
      <c r="GE12" s="8">
        <v>0</v>
      </c>
      <c r="GF12" s="8">
        <v>0</v>
      </c>
      <c r="GG12" s="8">
        <v>0</v>
      </c>
      <c r="GH12" s="8">
        <v>0</v>
      </c>
      <c r="GI12" s="8">
        <v>0</v>
      </c>
      <c r="GJ12" s="8">
        <v>0</v>
      </c>
      <c r="GK12" s="8">
        <v>0</v>
      </c>
      <c r="GL12" s="8">
        <v>0</v>
      </c>
      <c r="GM12" s="8">
        <v>0</v>
      </c>
      <c r="GN12" s="8">
        <v>0</v>
      </c>
      <c r="GO12" s="8">
        <v>0</v>
      </c>
      <c r="GP12" s="8">
        <v>0</v>
      </c>
      <c r="GQ12" s="8">
        <v>0</v>
      </c>
      <c r="GR12" s="8">
        <v>0</v>
      </c>
      <c r="GS12" s="8">
        <v>0</v>
      </c>
      <c r="GT12" s="8">
        <v>0</v>
      </c>
      <c r="GU12" s="8">
        <v>0</v>
      </c>
      <c r="GV12" s="8">
        <v>0</v>
      </c>
      <c r="GW12" s="8">
        <v>0</v>
      </c>
      <c r="GX12" s="8">
        <v>0</v>
      </c>
      <c r="GY12" s="8">
        <v>0</v>
      </c>
      <c r="GZ12" s="8">
        <v>0</v>
      </c>
      <c r="HA12" s="8">
        <v>0</v>
      </c>
      <c r="HB12" s="8">
        <v>0</v>
      </c>
      <c r="HC12" s="8">
        <v>0</v>
      </c>
      <c r="HD12" s="8">
        <v>0</v>
      </c>
      <c r="HE12" s="8">
        <v>0</v>
      </c>
      <c r="HF12" s="8">
        <v>0</v>
      </c>
      <c r="HG12" s="8">
        <v>0</v>
      </c>
    </row>
    <row r="13" spans="1:215" x14ac:dyDescent="0.3">
      <c r="P13" s="7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>
        <f>SUM(BC9:BC12)</f>
        <v>-25.299999999999997</v>
      </c>
      <c r="BD13" s="9">
        <f t="shared" ref="BD13:BF13" si="2">SUM(BD9:BD12)</f>
        <v>0.72000000000000064</v>
      </c>
      <c r="BE13" s="9">
        <f t="shared" si="2"/>
        <v>160.63</v>
      </c>
      <c r="BF13" s="9">
        <f t="shared" si="2"/>
        <v>63.239999999999995</v>
      </c>
      <c r="BG13" s="25">
        <f>SUM(BC13:BF13)</f>
        <v>199.29000000000002</v>
      </c>
    </row>
    <row r="14" spans="1:215" x14ac:dyDescent="0.3">
      <c r="P14" s="7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21">
        <f t="shared" ref="BC14" si="3">BC13/4</f>
        <v>-6.3249999999999993</v>
      </c>
      <c r="BD14" s="21">
        <f t="shared" ref="BD14" si="4">BD13/4</f>
        <v>0.18000000000000016</v>
      </c>
      <c r="BE14" s="21">
        <f t="shared" ref="BE14" si="5">BE13/4</f>
        <v>40.157499999999999</v>
      </c>
      <c r="BF14" s="21">
        <f t="shared" ref="BF14" si="6">BF13/4</f>
        <v>15.809999999999999</v>
      </c>
      <c r="BG14" s="21">
        <f t="shared" ref="BG14" si="7">BG13/4</f>
        <v>49.822500000000005</v>
      </c>
    </row>
    <row r="15" spans="1:215" x14ac:dyDescent="0.3">
      <c r="P15" s="7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</row>
    <row r="16" spans="1:215" x14ac:dyDescent="0.3">
      <c r="P16" s="7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</row>
    <row r="17" spans="16:58" x14ac:dyDescent="0.3">
      <c r="P17" s="7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</row>
    <row r="18" spans="16:58" x14ac:dyDescent="0.3">
      <c r="P18" s="7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</row>
    <row r="19" spans="16:58" x14ac:dyDescent="0.3">
      <c r="P19" s="7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</row>
    <row r="20" spans="16:58" x14ac:dyDescent="0.3">
      <c r="P20" s="7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</row>
    <row r="21" spans="16:58" x14ac:dyDescent="0.3">
      <c r="P21" s="7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</row>
    <row r="22" spans="16:58" x14ac:dyDescent="0.3">
      <c r="P22" s="7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</row>
    <row r="23" spans="16:58" x14ac:dyDescent="0.3">
      <c r="P23" s="7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</row>
    <row r="24" spans="16:58" x14ac:dyDescent="0.3">
      <c r="P24" s="7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</row>
    <row r="25" spans="16:58" x14ac:dyDescent="0.3">
      <c r="P25" s="7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</row>
    <row r="26" spans="16:58" x14ac:dyDescent="0.3">
      <c r="P26" s="7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</row>
    <row r="27" spans="16:58" x14ac:dyDescent="0.3">
      <c r="P27" s="7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</row>
    <row r="28" spans="16:58" x14ac:dyDescent="0.3">
      <c r="P28" s="7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</row>
    <row r="29" spans="16:58" x14ac:dyDescent="0.3">
      <c r="P29" s="7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</row>
    <row r="30" spans="16:58" x14ac:dyDescent="0.3">
      <c r="P30" s="7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</row>
    <row r="31" spans="16:58" x14ac:dyDescent="0.3">
      <c r="P31" s="7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</row>
    <row r="32" spans="16:58" x14ac:dyDescent="0.3">
      <c r="P32" s="7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</row>
    <row r="33" spans="16:58" x14ac:dyDescent="0.3">
      <c r="P33" s="7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</row>
    <row r="34" spans="16:58" x14ac:dyDescent="0.3">
      <c r="P34" s="7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</row>
    <row r="35" spans="16:58" x14ac:dyDescent="0.3">
      <c r="P35" s="7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</row>
    <row r="36" spans="16:58" x14ac:dyDescent="0.3">
      <c r="P36" s="7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</row>
    <row r="37" spans="16:58" x14ac:dyDescent="0.3">
      <c r="P37" s="7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</row>
    <row r="38" spans="16:58" x14ac:dyDescent="0.3">
      <c r="P38" s="7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</row>
    <row r="39" spans="16:58" x14ac:dyDescent="0.3">
      <c r="P39" s="7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6:58" x14ac:dyDescent="0.3">
      <c r="P40" s="7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6:58" x14ac:dyDescent="0.3">
      <c r="P41" s="7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6:58" x14ac:dyDescent="0.3">
      <c r="P42" s="7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6:58" x14ac:dyDescent="0.3">
      <c r="P43" s="7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6:58" x14ac:dyDescent="0.3">
      <c r="P44" s="7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6:58" x14ac:dyDescent="0.3">
      <c r="P45" s="7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6:58" x14ac:dyDescent="0.3">
      <c r="P46" s="7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6:58" x14ac:dyDescent="0.3">
      <c r="P47" s="7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6:58" x14ac:dyDescent="0.3">
      <c r="P48" s="7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6:58" x14ac:dyDescent="0.3">
      <c r="P49" s="7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6:58" x14ac:dyDescent="0.3">
      <c r="P50" s="7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6:58" x14ac:dyDescent="0.3">
      <c r="P51" s="7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6:58" x14ac:dyDescent="0.3">
      <c r="P52" s="7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6:58" x14ac:dyDescent="0.3">
      <c r="P53" s="7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6:58" x14ac:dyDescent="0.3">
      <c r="P54" s="7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6:58" x14ac:dyDescent="0.3">
      <c r="P55" s="7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6:58" x14ac:dyDescent="0.3">
      <c r="P56" s="7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6:58" x14ac:dyDescent="0.3">
      <c r="P57" s="7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6:58" x14ac:dyDescent="0.3">
      <c r="P58" s="7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6:58" x14ac:dyDescent="0.3">
      <c r="P59" s="7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6:58" x14ac:dyDescent="0.3">
      <c r="P60" s="7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6:58" x14ac:dyDescent="0.3">
      <c r="P61" s="7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6:58" x14ac:dyDescent="0.3">
      <c r="P62" s="7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6:58" x14ac:dyDescent="0.3">
      <c r="P63" s="7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6:58" x14ac:dyDescent="0.3">
      <c r="P64" s="7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6:58" x14ac:dyDescent="0.3">
      <c r="P65" s="7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6:58" x14ac:dyDescent="0.3">
      <c r="P66" s="7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6:58" x14ac:dyDescent="0.3">
      <c r="P67" s="7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6:58" x14ac:dyDescent="0.3">
      <c r="P68" s="7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6:58" x14ac:dyDescent="0.3">
      <c r="P69" s="7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6:58" x14ac:dyDescent="0.3">
      <c r="P70" s="7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6:58" x14ac:dyDescent="0.3">
      <c r="P71" s="7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6:58" x14ac:dyDescent="0.3">
      <c r="P72" s="7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6:58" x14ac:dyDescent="0.3">
      <c r="P73" s="7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6:58" x14ac:dyDescent="0.3">
      <c r="P74" s="7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6:58" x14ac:dyDescent="0.3">
      <c r="P75" s="7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6:58" x14ac:dyDescent="0.3">
      <c r="P76" s="7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6:58" x14ac:dyDescent="0.3">
      <c r="P77" s="7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6:58" x14ac:dyDescent="0.3">
      <c r="P78" s="7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6:58" x14ac:dyDescent="0.3">
      <c r="P79" s="7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6:58" x14ac:dyDescent="0.3">
      <c r="P80" s="7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6:58" x14ac:dyDescent="0.3">
      <c r="P81" s="7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6:58" x14ac:dyDescent="0.3">
      <c r="P82" s="7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6:58" x14ac:dyDescent="0.3">
      <c r="P83" s="7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6:58" x14ac:dyDescent="0.3">
      <c r="P84" s="7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6:58" x14ac:dyDescent="0.3">
      <c r="P85" s="7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6:58" x14ac:dyDescent="0.3">
      <c r="P86" s="7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6:58" x14ac:dyDescent="0.3">
      <c r="P87" s="7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6:58" x14ac:dyDescent="0.3">
      <c r="P88" s="7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6:58" x14ac:dyDescent="0.3">
      <c r="P89" s="7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6:58" x14ac:dyDescent="0.3">
      <c r="P90" s="7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6:58" x14ac:dyDescent="0.3">
      <c r="P91" s="7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</sheetData>
  <conditionalFormatting sqref="E2:E12">
    <cfRule type="colorScale" priority="75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F2:F12">
    <cfRule type="colorScale" priority="76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G2:G12">
    <cfRule type="colorScale" priority="77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H2:H12">
    <cfRule type="colorScale" priority="78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J2:J12">
    <cfRule type="colorScale" priority="79">
      <colorScale>
        <cfvo type="min"/>
        <cfvo type="max"/>
        <color rgb="FFFCFCFF"/>
        <color rgb="FF63BE7B"/>
      </colorScale>
    </cfRule>
    <cfRule type="colorScale" priority="80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K2:K12">
    <cfRule type="colorScale" priority="81">
      <colorScale>
        <cfvo type="min"/>
        <cfvo type="max"/>
        <color rgb="FFFCFCFF"/>
        <color rgb="FF63BE7B"/>
      </colorScale>
    </cfRule>
  </conditionalFormatting>
  <conditionalFormatting sqref="L2:L12">
    <cfRule type="colorScale" priority="82">
      <colorScale>
        <cfvo type="min"/>
        <cfvo type="max"/>
        <color rgb="FFFCFCFF"/>
        <color rgb="FF63BE7B"/>
      </colorScale>
    </cfRule>
  </conditionalFormatting>
  <conditionalFormatting sqref="N2:N8">
    <cfRule type="colorScale" priority="55">
      <colorScale>
        <cfvo type="min"/>
        <cfvo type="max"/>
        <color rgb="FFFCFCFF"/>
        <color rgb="FF63BE7B"/>
      </colorScale>
    </cfRule>
  </conditionalFormatting>
  <conditionalFormatting sqref="Q2:HH140">
    <cfRule type="cellIs" dxfId="1" priority="10" operator="lessThan">
      <formula>0</formula>
    </cfRule>
    <cfRule type="cellIs" dxfId="0" priority="1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BSG Monthly Results</vt:lpstr>
      <vt:lpstr>BSG Bot Results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Whitaker</dc:creator>
  <cp:lastModifiedBy>Tom Whitaker</cp:lastModifiedBy>
  <dcterms:created xsi:type="dcterms:W3CDTF">2026-03-11T02:28:19Z</dcterms:created>
  <dcterms:modified xsi:type="dcterms:W3CDTF">2026-03-24T01:01:16Z</dcterms:modified>
</cp:coreProperties>
</file>